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Исменцы" sheetId="1" r:id="rId1"/>
    <sheet name="Лист1" sheetId="2" r:id="rId2"/>
  </sheets>
  <definedNames>
    <definedName name="Excel_BuiltIn_Print_Titles" localSheetId="0">#REF!</definedName>
    <definedName name="_xlnm.Print_Titles" localSheetId="0">Исменцы!$15:$16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1" i="1"/>
  <c r="F130" s="1"/>
  <c r="G50" l="1"/>
  <c r="F50"/>
  <c r="G33" l="1"/>
  <c r="G32" s="1"/>
  <c r="H33"/>
  <c r="H32" s="1"/>
  <c r="F33"/>
  <c r="F32" s="1"/>
  <c r="G134" l="1"/>
  <c r="G133" s="1"/>
  <c r="H134"/>
  <c r="H133" s="1"/>
  <c r="F134"/>
  <c r="F133" s="1"/>
  <c r="G53"/>
  <c r="G52" s="1"/>
  <c r="H53"/>
  <c r="H52" s="1"/>
  <c r="F53"/>
  <c r="F52" s="1"/>
  <c r="G163"/>
  <c r="H163"/>
  <c r="F163"/>
  <c r="G128" l="1"/>
  <c r="G127" s="1"/>
  <c r="H128"/>
  <c r="H127" s="1"/>
  <c r="F128"/>
  <c r="F127" s="1"/>
  <c r="G131"/>
  <c r="G130" s="1"/>
  <c r="H131"/>
  <c r="H130" s="1"/>
  <c r="G108"/>
  <c r="G107" s="1"/>
  <c r="H108"/>
  <c r="H107" s="1"/>
  <c r="F108"/>
  <c r="F107" s="1"/>
  <c r="G111"/>
  <c r="G110" s="1"/>
  <c r="H111"/>
  <c r="H110" s="1"/>
  <c r="F111"/>
  <c r="F110" s="1"/>
  <c r="G114"/>
  <c r="G113" s="1"/>
  <c r="H114"/>
  <c r="H113" s="1"/>
  <c r="F114"/>
  <c r="F113" s="1"/>
  <c r="G183" l="1"/>
  <c r="G182" s="1"/>
  <c r="H183"/>
  <c r="H182" s="1"/>
  <c r="F183"/>
  <c r="F182" s="1"/>
  <c r="G186" l="1"/>
  <c r="G185" s="1"/>
  <c r="H186"/>
  <c r="H185" s="1"/>
  <c r="F186"/>
  <c r="F185" s="1"/>
  <c r="F103" i="2" l="1"/>
  <c r="F102" s="1"/>
  <c r="F101" s="1"/>
  <c r="F100" s="1"/>
  <c r="F99" s="1"/>
  <c r="F97"/>
  <c r="F96" s="1"/>
  <c r="F95"/>
  <c r="F93"/>
  <c r="F92" s="1"/>
  <c r="F91" s="1"/>
  <c r="F89"/>
  <c r="F88" s="1"/>
  <c r="F87" s="1"/>
  <c r="F83"/>
  <c r="F82" s="1"/>
  <c r="F81"/>
  <c r="F79"/>
  <c r="F78" s="1"/>
  <c r="F77" s="1"/>
  <c r="F75"/>
  <c r="F74" s="1"/>
  <c r="F73" s="1"/>
  <c r="F71"/>
  <c r="F70" s="1"/>
  <c r="F69" s="1"/>
  <c r="F66"/>
  <c r="F65" s="1"/>
  <c r="F63"/>
  <c r="F62"/>
  <c r="F58"/>
  <c r="F57" s="1"/>
  <c r="F56" s="1"/>
  <c r="F54"/>
  <c r="F53" s="1"/>
  <c r="F52" s="1"/>
  <c r="F50"/>
  <c r="F49" s="1"/>
  <c r="F48" s="1"/>
  <c r="F44"/>
  <c r="F43" s="1"/>
  <c r="F41"/>
  <c r="F40" s="1"/>
  <c r="F39"/>
  <c r="F38" s="1"/>
  <c r="F37" s="1"/>
  <c r="F35"/>
  <c r="F34" s="1"/>
  <c r="F33" s="1"/>
  <c r="F32" s="1"/>
  <c r="F30"/>
  <c r="F29" s="1"/>
  <c r="F28"/>
  <c r="F25"/>
  <c r="F24" s="1"/>
  <c r="F21"/>
  <c r="F20" s="1"/>
  <c r="F18"/>
  <c r="F17"/>
  <c r="F16"/>
  <c r="H191" i="1"/>
  <c r="H190" s="1"/>
  <c r="H189" s="1"/>
  <c r="H188" s="1"/>
  <c r="G191"/>
  <c r="G190" s="1"/>
  <c r="G189" s="1"/>
  <c r="G188" s="1"/>
  <c r="F191"/>
  <c r="F190" s="1"/>
  <c r="F189" s="1"/>
  <c r="F188" s="1"/>
  <c r="H180"/>
  <c r="H179" s="1"/>
  <c r="G180"/>
  <c r="G179" s="1"/>
  <c r="F180"/>
  <c r="F179" s="1"/>
  <c r="H177"/>
  <c r="H176" s="1"/>
  <c r="G177"/>
  <c r="G176" s="1"/>
  <c r="F177"/>
  <c r="F176" s="1"/>
  <c r="H174"/>
  <c r="H173" s="1"/>
  <c r="G174"/>
  <c r="G173" s="1"/>
  <c r="F174"/>
  <c r="F173" s="1"/>
  <c r="H171"/>
  <c r="H170" s="1"/>
  <c r="G171"/>
  <c r="G170" s="1"/>
  <c r="F171"/>
  <c r="F170" s="1"/>
  <c r="H168"/>
  <c r="H167" s="1"/>
  <c r="H166" s="1"/>
  <c r="G168"/>
  <c r="G167" s="1"/>
  <c r="G166" s="1"/>
  <c r="F168"/>
  <c r="F167" s="1"/>
  <c r="F166" s="1"/>
  <c r="H161"/>
  <c r="H160" s="1"/>
  <c r="G161"/>
  <c r="G160" s="1"/>
  <c r="F161"/>
  <c r="F160" s="1"/>
  <c r="H156"/>
  <c r="H155" s="1"/>
  <c r="G156"/>
  <c r="G155" s="1"/>
  <c r="F156"/>
  <c r="F155" s="1"/>
  <c r="H153"/>
  <c r="H152" s="1"/>
  <c r="H151" s="1"/>
  <c r="G153"/>
  <c r="G152" s="1"/>
  <c r="G151" s="1"/>
  <c r="F153"/>
  <c r="F152" s="1"/>
  <c r="F151" s="1"/>
  <c r="H149"/>
  <c r="H148" s="1"/>
  <c r="H147" s="1"/>
  <c r="G149"/>
  <c r="G148" s="1"/>
  <c r="G147" s="1"/>
  <c r="F149"/>
  <c r="F148" s="1"/>
  <c r="F147" s="1"/>
  <c r="H144"/>
  <c r="H143" s="1"/>
  <c r="H142" s="1"/>
  <c r="G144"/>
  <c r="G143" s="1"/>
  <c r="G142" s="1"/>
  <c r="F144"/>
  <c r="F143" s="1"/>
  <c r="F142" s="1"/>
  <c r="H140"/>
  <c r="H139" s="1"/>
  <c r="H138" s="1"/>
  <c r="G140"/>
  <c r="G139" s="1"/>
  <c r="G138" s="1"/>
  <c r="F140"/>
  <c r="F139" s="1"/>
  <c r="F138" s="1"/>
  <c r="H125"/>
  <c r="H124" s="1"/>
  <c r="H123" s="1"/>
  <c r="G125"/>
  <c r="G124" s="1"/>
  <c r="G123" s="1"/>
  <c r="F125"/>
  <c r="F124" s="1"/>
  <c r="F123" s="1"/>
  <c r="H121"/>
  <c r="H120" s="1"/>
  <c r="H119" s="1"/>
  <c r="G121"/>
  <c r="G120" s="1"/>
  <c r="G119" s="1"/>
  <c r="F121"/>
  <c r="F120" s="1"/>
  <c r="F119" s="1"/>
  <c r="F85" s="1"/>
  <c r="H117"/>
  <c r="H116" s="1"/>
  <c r="G117"/>
  <c r="G116" s="1"/>
  <c r="F117"/>
  <c r="F116" s="1"/>
  <c r="H105"/>
  <c r="H104" s="1"/>
  <c r="G105"/>
  <c r="G104" s="1"/>
  <c r="F105"/>
  <c r="F104" s="1"/>
  <c r="H102"/>
  <c r="H101" s="1"/>
  <c r="G102"/>
  <c r="G101" s="1"/>
  <c r="F102"/>
  <c r="F101" s="1"/>
  <c r="H99"/>
  <c r="H98" s="1"/>
  <c r="G99"/>
  <c r="G98" s="1"/>
  <c r="F99"/>
  <c r="F98" s="1"/>
  <c r="H96"/>
  <c r="H95" s="1"/>
  <c r="H94" s="1"/>
  <c r="G96"/>
  <c r="G95" s="1"/>
  <c r="G94" s="1"/>
  <c r="F96"/>
  <c r="F95" s="1"/>
  <c r="F94" s="1"/>
  <c r="H91"/>
  <c r="H90" s="1"/>
  <c r="G91"/>
  <c r="G90" s="1"/>
  <c r="F91"/>
  <c r="F90" s="1"/>
  <c r="H87"/>
  <c r="H86" s="1"/>
  <c r="G87"/>
  <c r="G86" s="1"/>
  <c r="F87"/>
  <c r="F86" s="1"/>
  <c r="H82"/>
  <c r="H81" s="1"/>
  <c r="H80" s="1"/>
  <c r="H74" s="1"/>
  <c r="G82"/>
  <c r="G81" s="1"/>
  <c r="G80" s="1"/>
  <c r="G74" s="1"/>
  <c r="F82"/>
  <c r="F81" s="1"/>
  <c r="F80" s="1"/>
  <c r="F74" s="1"/>
  <c r="H77"/>
  <c r="H76" s="1"/>
  <c r="H75" s="1"/>
  <c r="G77"/>
  <c r="G76" s="1"/>
  <c r="G75" s="1"/>
  <c r="F77"/>
  <c r="F76" s="1"/>
  <c r="F75" s="1"/>
  <c r="H70"/>
  <c r="G70"/>
  <c r="F70"/>
  <c r="H66"/>
  <c r="G66"/>
  <c r="F66"/>
  <c r="H61"/>
  <c r="H60" s="1"/>
  <c r="G61"/>
  <c r="G60" s="1"/>
  <c r="F61"/>
  <c r="F60" s="1"/>
  <c r="H56"/>
  <c r="H55" s="1"/>
  <c r="G56"/>
  <c r="G55" s="1"/>
  <c r="F56"/>
  <c r="F55" s="1"/>
  <c r="H50"/>
  <c r="H49" s="1"/>
  <c r="G49"/>
  <c r="F49"/>
  <c r="H46"/>
  <c r="H45" s="1"/>
  <c r="H44" s="1"/>
  <c r="G46"/>
  <c r="G45" s="1"/>
  <c r="G44" s="1"/>
  <c r="F46"/>
  <c r="F45" s="1"/>
  <c r="F44" s="1"/>
  <c r="H42"/>
  <c r="H41" s="1"/>
  <c r="H40" s="1"/>
  <c r="G42"/>
  <c r="G41" s="1"/>
  <c r="G40" s="1"/>
  <c r="F42"/>
  <c r="F41" s="1"/>
  <c r="F40" s="1"/>
  <c r="H36"/>
  <c r="H35" s="1"/>
  <c r="G36"/>
  <c r="G35" s="1"/>
  <c r="F36"/>
  <c r="F35" s="1"/>
  <c r="H28"/>
  <c r="G28"/>
  <c r="F28"/>
  <c r="H24"/>
  <c r="G24"/>
  <c r="F24"/>
  <c r="F19" s="1"/>
  <c r="H20"/>
  <c r="G20"/>
  <c r="F20"/>
  <c r="H19" l="1"/>
  <c r="G19"/>
  <c r="G48"/>
  <c r="H48"/>
  <c r="F18"/>
  <c r="F59"/>
  <c r="F58" s="1"/>
  <c r="F48"/>
  <c r="G59"/>
  <c r="G58" s="1"/>
  <c r="H59"/>
  <c r="H58" s="1"/>
  <c r="F15" i="2"/>
  <c r="F14" s="1"/>
  <c r="F84" i="1"/>
  <c r="G85"/>
  <c r="G84" s="1"/>
  <c r="H85"/>
  <c r="H84" s="1"/>
  <c r="G159"/>
  <c r="H159"/>
  <c r="F159"/>
  <c r="H65"/>
  <c r="H64" s="1"/>
  <c r="H63" s="1"/>
  <c r="F137"/>
  <c r="G146"/>
  <c r="G65"/>
  <c r="G64" s="1"/>
  <c r="G63" s="1"/>
  <c r="F146"/>
  <c r="G18"/>
  <c r="F61" i="2"/>
  <c r="G137" i="1"/>
  <c r="H18"/>
  <c r="F65"/>
  <c r="F64" s="1"/>
  <c r="F63" s="1"/>
  <c r="H146"/>
  <c r="F68" i="2"/>
  <c r="F47"/>
  <c r="F46" s="1"/>
  <c r="F86"/>
  <c r="F85" s="1"/>
  <c r="H137" i="1"/>
  <c r="F60" i="2" l="1"/>
  <c r="F136" i="1"/>
  <c r="F17"/>
  <c r="H17"/>
  <c r="G136"/>
  <c r="H136"/>
  <c r="G17"/>
  <c r="F194" l="1"/>
  <c r="H194"/>
  <c r="G194"/>
</calcChain>
</file>

<file path=xl/sharedStrings.xml><?xml version="1.0" encoding="utf-8"?>
<sst xmlns="http://schemas.openxmlformats.org/spreadsheetml/2006/main" count="1292" uniqueCount="245">
  <si>
    <t>Приложение№ 3</t>
  </si>
  <si>
    <t>к решению Собрания депутатов</t>
  </si>
  <si>
    <t>"О бюджете Исменецкого сельского поселения</t>
  </si>
  <si>
    <t>Звениговского муниципального района</t>
  </si>
  <si>
    <t xml:space="preserve">   Р А С П Р Е Д Е Л Е Н И Е</t>
  </si>
  <si>
    <t>бюджетных ассигнований по разделам, подразделам</t>
  </si>
  <si>
    <t>(тыс.рублей)</t>
  </si>
  <si>
    <t>Наименование  показателя</t>
  </si>
  <si>
    <t>РЗ</t>
  </si>
  <si>
    <t>ПР</t>
  </si>
  <si>
    <t>ЦС</t>
  </si>
  <si>
    <t>ВР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</si>
  <si>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</si>
  <si>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</si>
  <si>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</si>
  <si>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</si>
  <si>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</si>
  <si>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</si>
  <si>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</si>
  <si>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</si>
  <si>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</si>
  <si>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</si>
  <si>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>9990026020</t>
    </r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</si>
  <si>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</si>
  <si>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</si>
  <si>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</si>
  <si>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</si>
  <si>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</si>
  <si>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</si>
  <si>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</si>
  <si>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</si>
  <si>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</si>
  <si>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</si>
  <si>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</si>
  <si>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</si>
  <si>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</si>
  <si>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</si>
  <si>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</si>
  <si>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</si>
  <si>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</si>
  <si>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</si>
  <si>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</si>
  <si>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</si>
  <si>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</si>
  <si>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</si>
  <si>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</si>
  <si>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</si>
  <si>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</si>
  <si>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</si>
  <si>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</si>
  <si>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</si>
  <si>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</si>
  <si>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</si>
  <si>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</si>
  <si>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</si>
  <si>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</si>
  <si>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</si>
  <si>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</si>
  <si>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</si>
  <si>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</si>
  <si>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И420751180</t>
  </si>
  <si>
    <t>9990051180</t>
  </si>
  <si>
    <t xml:space="preserve">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</si>
  <si>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</si>
  <si>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</si>
  <si>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</si>
  <si>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</si>
  <si>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</si>
  <si>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</si>
  <si>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</si>
  <si>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</si>
  <si>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</si>
  <si>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</si>
  <si>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</si>
  <si>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</si>
  <si>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</si>
  <si>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</si>
  <si>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</si>
  <si>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</si>
  <si>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</si>
  <si>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</si>
  <si>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</si>
  <si>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</si>
  <si>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</si>
  <si>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</si>
  <si>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</si>
  <si>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</si>
  <si>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</si>
  <si>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</si>
  <si>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</si>
  <si>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</si>
  <si>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</si>
  <si>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</si>
  <si>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</si>
  <si>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</si>
  <si>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</si>
  <si>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</si>
  <si>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</si>
  <si>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</si>
  <si>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</si>
  <si>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</si>
  <si>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</si>
  <si>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</si>
  <si>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</si>
  <si>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</si>
  <si>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</si>
  <si>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</si>
  <si>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</si>
  <si>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</si>
  <si>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</si>
  <si>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</si>
  <si>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</si>
  <si>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</si>
  <si>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И450429360</t>
  </si>
  <si>
    <t>Прочие мероприятия по благоустройству территории поселения</t>
  </si>
  <si>
    <t>И450429370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</si>
  <si>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</si>
  <si>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</si>
  <si>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</si>
  <si>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</si>
  <si>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</si>
  <si>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</si>
  <si>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</si>
  <si>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</si>
  <si>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</si>
  <si>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</si>
  <si>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</si>
  <si>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</si>
  <si>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</si>
  <si>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</si>
  <si>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</si>
  <si>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</si>
  <si>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                        Р А С П Р Е Д Е Л Е Н И Е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</si>
  <si>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</si>
  <si>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</si>
  <si>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</si>
  <si>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</si>
  <si>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</si>
  <si>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</si>
  <si>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</si>
  <si>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</si>
  <si>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</si>
  <si>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</si>
  <si>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</si>
  <si>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</si>
  <si>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</si>
  <si>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</si>
  <si>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</si>
  <si>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Оценка недвижимости, признание прав и регулирование отношений по муниципальной собственности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</si>
  <si>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</si>
  <si>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</si>
  <si>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</si>
  <si>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</si>
  <si>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</si>
  <si>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</si>
  <si>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</si>
  <si>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</si>
  <si>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</si>
  <si>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</si>
  <si>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</si>
  <si>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</si>
  <si>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</si>
  <si>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</si>
  <si>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</si>
  <si>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</si>
  <si>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</si>
  <si>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</si>
  <si>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</si>
  <si>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</si>
  <si>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</si>
  <si>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</si>
  <si>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</si>
  <si>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</si>
  <si>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</si>
  <si>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</si>
  <si>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</si>
  <si>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</si>
  <si>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</si>
  <si>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</si>
  <si>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</si>
  <si>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</si>
  <si>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</si>
  <si>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</si>
  <si>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</si>
  <si>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</si>
  <si>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</si>
  <si>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</si>
  <si>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</si>
  <si>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</si>
  <si>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</si>
  <si>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</si>
  <si>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>И140626020</t>
  </si>
  <si>
    <t>И140626030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</si>
  <si>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</si>
  <si>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</si>
  <si>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И140626050</t>
  </si>
  <si>
    <t>9900000000</t>
  </si>
  <si>
    <t>9990000000</t>
  </si>
  <si>
    <t>И140426600</t>
  </si>
  <si>
    <t>И140426700</t>
  </si>
  <si>
    <t>И140426701</t>
  </si>
  <si>
    <t>И140426710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</si>
  <si>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</si>
  <si>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И140426711</t>
  </si>
  <si>
    <t xml:space="preserve">Формирование системы документов территориального планирования </t>
  </si>
  <si>
    <t>И140626070</t>
  </si>
  <si>
    <t>Мероприятия в области коммунального хозяйства</t>
  </si>
  <si>
    <t>И140726520</t>
  </si>
  <si>
    <t>Организация освещения улиц в населенных пунктах поселения</t>
  </si>
  <si>
    <t>И140526800</t>
  </si>
  <si>
    <t>И140526850</t>
  </si>
  <si>
    <t xml:space="preserve">Пенсии за выслугу лет лицам, замещавшим должности муниципальной службы </t>
  </si>
  <si>
    <t>И101012010</t>
  </si>
  <si>
    <t>И140526820</t>
  </si>
  <si>
    <t xml:space="preserve">  бюджета Исменецкого сельского поселения Звениговского муниципального района</t>
  </si>
  <si>
    <t>целевым статьям, группам (группам и подгруппам ) видов расходов классификации расходов</t>
  </si>
  <si>
    <t xml:space="preserve"> 2026 год</t>
  </si>
  <si>
    <t>Ремонт автомобильных дорог общего пользования за счет финансовой помощи из бюджета Звениговского района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</si>
  <si>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</si>
  <si>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Исполнение судебных актов</t>
  </si>
  <si>
    <t>830</t>
  </si>
  <si>
    <t>И140651180</t>
  </si>
  <si>
    <t>И11F255550</t>
  </si>
  <si>
    <t>И140426730</t>
  </si>
  <si>
    <t>И140426731</t>
  </si>
  <si>
    <t>И140426732</t>
  </si>
  <si>
    <t>И1404S0250</t>
  </si>
  <si>
    <t xml:space="preserve"> 2027 год</t>
  </si>
  <si>
    <t>И140626110</t>
  </si>
  <si>
    <t>И140626021</t>
  </si>
  <si>
    <t xml:space="preserve"> Расходы на оплату договоров гражданско-правового характера</t>
  </si>
  <si>
    <t>И140626090</t>
  </si>
  <si>
    <t xml:space="preserve"> Мероприятия по землеустройству и землепользованию</t>
  </si>
  <si>
    <t>Республики Марий Эл на 2026 год</t>
  </si>
  <si>
    <t xml:space="preserve"> и на  плановый период 2027 и 2028 годов"</t>
  </si>
  <si>
    <t>Республики Марий Эл на 2026 год и на плановый период 2027 и 2028 годов</t>
  </si>
  <si>
    <t xml:space="preserve"> 2028 год</t>
  </si>
  <si>
    <t>И140626060</t>
  </si>
  <si>
    <t>И1404Д004</t>
  </si>
  <si>
    <t>Осуществление целевых мероприятий в отношении автомобильных дорог общего пользования местного значения</t>
  </si>
  <si>
    <t>И1201S0016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</si>
  <si>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ул.Мари-Отары в дер.Мари-Отары)</t>
  </si>
  <si>
    <t>И1201И0016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</si>
  <si>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ул.Мари-Отары в дер.Мари-отары) за счет средств инициативных платежей</t>
  </si>
  <si>
    <t xml:space="preserve"> от   "18  " декабря  2025 г. № 76 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</si>
</sst>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2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top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left" vertical="top" wrapText="1"/>
    </xf>
    <xf numFmtId="0" fontId="4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6" fillId="3" borderId="0" xfId="0" applyFont="1" applyFill="1" applyAlignment="1">
      <alignment vertical="center" wrapText="1"/>
    </xf>
    <xf numFmtId="1" fontId="7" fillId="0" borderId="0" xfId="0" applyNumberFormat="1" applyFont="1" applyAlignment="1">
      <alignment horizontal="center" vertical="center" shrinkToFit="1"/>
    </xf>
    <xf numFmtId="0" fontId="7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6" fillId="3" borderId="0" xfId="0" applyFont="1" applyFill="1" applyAlignment="1">
      <alignment horizontal="justify" vertical="center"/>
    </xf>
    <xf numFmtId="0" fontId="6" fillId="3" borderId="0" xfId="0" applyFont="1" applyFill="1" applyAlignment="1">
      <alignment horizontal="justify" vertical="center" wrapText="1"/>
    </xf>
    <xf numFmtId="49" fontId="6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 shrinkToFit="1"/>
    </xf>
    <xf numFmtId="1" fontId="9" fillId="0" borderId="0" xfId="0" applyNumberFormat="1" applyFont="1" applyAlignment="1">
      <alignment horizontal="center" vertical="center" shrinkToFi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5"/>
  <sheetViews>
    <sheetView tabSelected="1" workbookViewId="0">
      <selection activeCell="A12" sqref="A12:H12"/>
    </sheetView>
  </sheetViews>
  <sheetFormatPr defaultColWidth="8.85546875" defaultRowHeight="12.75"/>
  <cols>
    <col min="1" max="1" width="48.42578125" customWidth="1"/>
    <col min="2" max="2" width="7.28515625" customWidth="1"/>
    <col min="3" max="3" width="6.85546875" customWidth="1"/>
    <col min="4" max="4" width="15.5703125" customWidth="1"/>
    <col min="5" max="5" width="9.42578125" customWidth="1"/>
    <col min="6" max="6" width="17.85546875" customWidth="1"/>
    <col min="7" max="7" width="14.140625" customWidth="1"/>
    <col min="8" max="8" width="16" customWidth="1"/>
  </cols>
  <sheetData>
    <row r="1" spans="1:8" ht="18.75">
      <c r="A1" s="1"/>
      <c r="B1" s="70" t="s">
        <v>0</v>
      </c>
      <c r="C1" s="70"/>
      <c r="D1" s="70"/>
      <c r="E1" s="70"/>
      <c r="F1" s="70"/>
      <c r="G1" s="70"/>
      <c r="H1" s="70"/>
    </row>
    <row r="2" spans="1:8" ht="18.75">
      <c r="A2" s="1"/>
      <c r="B2" s="70" t="s">
        <v>1</v>
      </c>
      <c r="C2" s="70"/>
      <c r="D2" s="70"/>
      <c r="E2" s="70"/>
      <c r="F2" s="70"/>
      <c r="G2" s="70"/>
      <c r="H2" s="70"/>
    </row>
    <row r="3" spans="1:8" ht="18.75">
      <c r="A3" s="71" t="s">
        <v>2</v>
      </c>
      <c r="B3" s="71"/>
      <c r="C3" s="71"/>
      <c r="D3" s="71"/>
      <c r="E3" s="71"/>
      <c r="F3" s="71"/>
      <c r="G3" s="71"/>
      <c r="H3" s="71"/>
    </row>
    <row r="4" spans="1:8" ht="18.75">
      <c r="A4" s="71" t="s">
        <v>3</v>
      </c>
      <c r="B4" s="71"/>
      <c r="C4" s="71"/>
      <c r="D4" s="71"/>
      <c r="E4" s="71"/>
      <c r="F4" s="71"/>
      <c r="G4" s="71"/>
      <c r="H4" s="71"/>
    </row>
    <row r="5" spans="1:8" ht="18.75" customHeight="1">
      <c r="A5" s="70" t="s">
        <v>233</v>
      </c>
      <c r="B5" s="70"/>
      <c r="C5" s="70"/>
      <c r="D5" s="70"/>
      <c r="E5" s="70"/>
      <c r="F5" s="70"/>
      <c r="G5" s="70"/>
      <c r="H5" s="70"/>
    </row>
    <row r="6" spans="1:8" ht="18.75" customHeight="1">
      <c r="A6" s="2"/>
      <c r="B6" s="70" t="s">
        <v>234</v>
      </c>
      <c r="C6" s="70"/>
      <c r="D6" s="70"/>
      <c r="E6" s="70"/>
      <c r="F6" s="70"/>
      <c r="G6" s="70"/>
      <c r="H6" s="70"/>
    </row>
    <row r="7" spans="1:8" ht="18.75">
      <c r="A7" s="70" t="s">
        <v>244</v>
      </c>
      <c r="B7" s="70"/>
      <c r="C7" s="70"/>
      <c r="D7" s="70"/>
      <c r="E7" s="70"/>
      <c r="F7" s="70"/>
      <c r="G7" s="70"/>
      <c r="H7" s="70"/>
    </row>
    <row r="8" spans="1:8" ht="14.25" customHeight="1"/>
    <row r="9" spans="1:8" ht="18.75">
      <c r="A9" s="68" t="s">
        <v>4</v>
      </c>
      <c r="B9" s="68"/>
      <c r="C9" s="68"/>
      <c r="D9" s="68"/>
      <c r="E9" s="68"/>
      <c r="F9" s="68"/>
      <c r="G9" s="68"/>
      <c r="H9" s="68"/>
    </row>
    <row r="10" spans="1:8" ht="18.75">
      <c r="A10" s="68" t="s">
        <v>5</v>
      </c>
      <c r="B10" s="68"/>
      <c r="C10" s="68"/>
      <c r="D10" s="68"/>
      <c r="E10" s="68"/>
      <c r="F10" s="68"/>
      <c r="G10" s="68"/>
      <c r="H10" s="68"/>
    </row>
    <row r="11" spans="1:8" ht="18.75">
      <c r="A11" s="68" t="s">
        <v>215</v>
      </c>
      <c r="B11" s="68"/>
      <c r="C11" s="68"/>
      <c r="D11" s="68"/>
      <c r="E11" s="68"/>
      <c r="F11" s="68"/>
      <c r="G11" s="68"/>
      <c r="H11" s="68"/>
    </row>
    <row r="12" spans="1:8" ht="18.75">
      <c r="A12" s="69" t="s">
        <v>214</v>
      </c>
      <c r="B12" s="69"/>
      <c r="C12" s="69"/>
      <c r="D12" s="69"/>
      <c r="E12" s="69"/>
      <c r="F12" s="69"/>
      <c r="G12" s="69"/>
      <c r="H12" s="69"/>
    </row>
    <row r="13" spans="1:8" ht="18.75">
      <c r="A13" s="69" t="s">
        <v>235</v>
      </c>
      <c r="B13" s="69"/>
      <c r="C13" s="69"/>
      <c r="D13" s="69"/>
      <c r="E13" s="69"/>
      <c r="F13" s="69"/>
      <c r="G13" s="69"/>
      <c r="H13" s="69"/>
    </row>
    <row r="14" spans="1:8" ht="19.5" customHeight="1">
      <c r="A14" s="3"/>
      <c r="B14" s="3"/>
      <c r="C14" s="3"/>
      <c r="D14" s="3"/>
      <c r="G14" s="66" t="s">
        <v>6</v>
      </c>
      <c r="H14" s="67"/>
    </row>
    <row r="15" spans="1:8" ht="42.75" customHeight="1">
      <c r="A15" s="56" t="s">
        <v>7</v>
      </c>
      <c r="B15" s="5" t="s">
        <v>8</v>
      </c>
      <c r="C15" s="5" t="s">
        <v>9</v>
      </c>
      <c r="D15" s="5" t="s">
        <v>10</v>
      </c>
      <c r="E15" s="5" t="s">
        <v>11</v>
      </c>
      <c r="F15" s="5" t="s">
        <v>216</v>
      </c>
      <c r="G15" s="5" t="s">
        <v>227</v>
      </c>
      <c r="H15" s="5" t="s">
        <v>236</v>
      </c>
    </row>
    <row r="16" spans="1:8" ht="17.25" customHeight="1">
      <c r="A16" s="6">
        <v>1</v>
      </c>
      <c r="B16" s="7">
        <v>3</v>
      </c>
      <c r="C16" s="7">
        <v>4</v>
      </c>
      <c r="D16" s="7">
        <v>5</v>
      </c>
      <c r="E16" s="7">
        <v>6</v>
      </c>
      <c r="F16" s="7">
        <v>7</v>
      </c>
      <c r="G16" s="7">
        <v>8</v>
      </c>
      <c r="H16" s="7">
        <v>9</v>
      </c>
    </row>
    <row r="17" spans="1:8" ht="25.5" customHeight="1">
      <c r="A17" s="8" t="s">
        <v>12</v>
      </c>
      <c r="B17" s="9" t="s">
        <v>13</v>
      </c>
      <c r="C17" s="9" t="s">
        <v>14</v>
      </c>
      <c r="D17" s="9"/>
      <c r="E17" s="9"/>
      <c r="F17" s="65">
        <f>F18+F44+F48+F40</f>
        <v>3511.4590000000003</v>
      </c>
      <c r="G17" s="65">
        <f>G18+G44+G48+G40</f>
        <v>3788.35</v>
      </c>
      <c r="H17" s="65">
        <f>H18+H44+H48+H40</f>
        <v>3907.05</v>
      </c>
    </row>
    <row r="18" spans="1:8" ht="114.75" customHeight="1">
      <c r="A18" s="8" t="s">
        <v>15</v>
      </c>
      <c r="B18" s="11" t="s">
        <v>13</v>
      </c>
      <c r="C18" s="11" t="s">
        <v>16</v>
      </c>
      <c r="D18" s="11"/>
      <c r="E18" s="11"/>
      <c r="F18" s="65">
        <f>F19+F35+F32</f>
        <v>3434.3590000000004</v>
      </c>
      <c r="G18" s="65">
        <f t="shared" ref="G18:H18" si="0">G19+G35+G32</f>
        <v>3661.35</v>
      </c>
      <c r="H18" s="65">
        <f t="shared" si="0"/>
        <v>3662.05</v>
      </c>
    </row>
    <row r="19" spans="1:8" ht="21" customHeight="1">
      <c r="A19" s="45" t="s">
        <v>139</v>
      </c>
      <c r="B19" s="11" t="s">
        <v>13</v>
      </c>
      <c r="C19" s="11" t="s">
        <v>16</v>
      </c>
      <c r="D19" s="46" t="s">
        <v>191</v>
      </c>
      <c r="E19" s="11"/>
      <c r="F19" s="65">
        <f>F20+F24+F28</f>
        <v>2077.2000000000003</v>
      </c>
      <c r="G19" s="65">
        <f>G20+G24+G28</f>
        <v>2033.35</v>
      </c>
      <c r="H19" s="65">
        <f>H20+H24+H28</f>
        <v>2034.05</v>
      </c>
    </row>
    <row r="20" spans="1:8" ht="129.75" customHeight="1">
      <c r="A20" s="8" t="s">
        <v>17</v>
      </c>
      <c r="B20" s="11" t="s">
        <v>13</v>
      </c>
      <c r="C20" s="11" t="s">
        <v>16</v>
      </c>
      <c r="D20" s="46" t="s">
        <v>191</v>
      </c>
      <c r="E20" s="11" t="s">
        <v>18</v>
      </c>
      <c r="F20" s="65">
        <f>F21</f>
        <v>1681</v>
      </c>
      <c r="G20" s="65">
        <f>G21</f>
        <v>1681</v>
      </c>
      <c r="H20" s="65">
        <f>H21</f>
        <v>1681</v>
      </c>
    </row>
    <row r="21" spans="1:8" ht="57.75" customHeight="1">
      <c r="A21" s="8" t="s">
        <v>19</v>
      </c>
      <c r="B21" s="11" t="s">
        <v>13</v>
      </c>
      <c r="C21" s="11" t="s">
        <v>16</v>
      </c>
      <c r="D21" s="46" t="s">
        <v>191</v>
      </c>
      <c r="E21" s="11" t="s">
        <v>20</v>
      </c>
      <c r="F21" s="65">
        <v>1681</v>
      </c>
      <c r="G21" s="65">
        <v>1681</v>
      </c>
      <c r="H21" s="65">
        <v>1681</v>
      </c>
    </row>
    <row r="22" spans="1:8" ht="0.75" customHeight="1">
      <c r="A22" s="13" t="s">
        <v>21</v>
      </c>
      <c r="B22" s="11" t="s">
        <v>13</v>
      </c>
      <c r="C22" s="11" t="s">
        <v>16</v>
      </c>
      <c r="D22" s="46" t="s">
        <v>191</v>
      </c>
      <c r="E22" s="11" t="s">
        <v>23</v>
      </c>
      <c r="F22" s="65">
        <v>0</v>
      </c>
      <c r="G22" s="65">
        <v>0</v>
      </c>
      <c r="H22" s="65">
        <v>0</v>
      </c>
    </row>
    <row r="23" spans="1:8" ht="93.75" hidden="1">
      <c r="A23" s="13" t="s">
        <v>24</v>
      </c>
      <c r="B23" s="11" t="s">
        <v>13</v>
      </c>
      <c r="C23" s="11" t="s">
        <v>16</v>
      </c>
      <c r="D23" s="46" t="s">
        <v>191</v>
      </c>
      <c r="E23" s="11" t="s">
        <v>25</v>
      </c>
      <c r="F23" s="65">
        <v>0</v>
      </c>
      <c r="G23" s="65">
        <v>0</v>
      </c>
      <c r="H23" s="65">
        <v>0</v>
      </c>
    </row>
    <row r="24" spans="1:8" ht="56.25">
      <c r="A24" s="8" t="s">
        <v>26</v>
      </c>
      <c r="B24" s="11" t="s">
        <v>13</v>
      </c>
      <c r="C24" s="11" t="s">
        <v>16</v>
      </c>
      <c r="D24" s="46" t="s">
        <v>191</v>
      </c>
      <c r="E24" s="11" t="s">
        <v>27</v>
      </c>
      <c r="F24" s="65">
        <f>F25</f>
        <v>393.9</v>
      </c>
      <c r="G24" s="65">
        <f>G25</f>
        <v>350.05</v>
      </c>
      <c r="H24" s="65">
        <f>H25</f>
        <v>350.75</v>
      </c>
    </row>
    <row r="25" spans="1:8" ht="55.5" customHeight="1">
      <c r="A25" s="8" t="s">
        <v>28</v>
      </c>
      <c r="B25" s="11" t="s">
        <v>13</v>
      </c>
      <c r="C25" s="11" t="s">
        <v>16</v>
      </c>
      <c r="D25" s="46" t="s">
        <v>191</v>
      </c>
      <c r="E25" s="11" t="s">
        <v>29</v>
      </c>
      <c r="F25" s="65">
        <v>393.9</v>
      </c>
      <c r="G25" s="65">
        <v>350.05</v>
      </c>
      <c r="H25" s="65">
        <v>350.75</v>
      </c>
    </row>
    <row r="26" spans="1:8" ht="56.25" hidden="1">
      <c r="A26" s="13" t="s">
        <v>30</v>
      </c>
      <c r="B26" s="11" t="s">
        <v>13</v>
      </c>
      <c r="C26" s="11" t="s">
        <v>16</v>
      </c>
      <c r="D26" s="14" t="s">
        <v>22</v>
      </c>
      <c r="E26" s="11" t="s">
        <v>31</v>
      </c>
      <c r="F26" s="65">
        <v>0</v>
      </c>
      <c r="G26" s="65">
        <v>0</v>
      </c>
      <c r="H26" s="65">
        <v>0</v>
      </c>
    </row>
    <row r="27" spans="1:8" ht="56.25" hidden="1">
      <c r="A27" s="13" t="s">
        <v>32</v>
      </c>
      <c r="B27" s="11" t="s">
        <v>13</v>
      </c>
      <c r="C27" s="11" t="s">
        <v>16</v>
      </c>
      <c r="D27" s="14" t="s">
        <v>22</v>
      </c>
      <c r="E27" s="11" t="s">
        <v>33</v>
      </c>
      <c r="F27" s="65">
        <v>0</v>
      </c>
      <c r="G27" s="65">
        <v>0</v>
      </c>
      <c r="H27" s="65">
        <v>0</v>
      </c>
    </row>
    <row r="28" spans="1:8" ht="18.75">
      <c r="A28" s="15" t="s">
        <v>34</v>
      </c>
      <c r="B28" s="11" t="s">
        <v>13</v>
      </c>
      <c r="C28" s="11" t="s">
        <v>16</v>
      </c>
      <c r="D28" s="46" t="s">
        <v>191</v>
      </c>
      <c r="E28" s="11" t="s">
        <v>35</v>
      </c>
      <c r="F28" s="65">
        <f>F29</f>
        <v>2.2999999999999998</v>
      </c>
      <c r="G28" s="65">
        <f>G29</f>
        <v>2.2999999999999998</v>
      </c>
      <c r="H28" s="65">
        <f>H29</f>
        <v>2.2999999999999998</v>
      </c>
    </row>
    <row r="29" spans="1:8" ht="36.75" customHeight="1">
      <c r="A29" s="8" t="s">
        <v>36</v>
      </c>
      <c r="B29" s="11" t="s">
        <v>13</v>
      </c>
      <c r="C29" s="11" t="s">
        <v>16</v>
      </c>
      <c r="D29" s="46" t="s">
        <v>191</v>
      </c>
      <c r="E29" s="11" t="s">
        <v>37</v>
      </c>
      <c r="F29" s="65">
        <v>2.2999999999999998</v>
      </c>
      <c r="G29" s="65">
        <v>2.2999999999999998</v>
      </c>
      <c r="H29" s="65">
        <v>2.2999999999999998</v>
      </c>
    </row>
    <row r="30" spans="1:8" ht="37.5" hidden="1">
      <c r="A30" s="13" t="s">
        <v>38</v>
      </c>
      <c r="B30" s="11" t="s">
        <v>13</v>
      </c>
      <c r="C30" s="11" t="s">
        <v>16</v>
      </c>
      <c r="D30" s="14" t="s">
        <v>22</v>
      </c>
      <c r="E30" s="11" t="s">
        <v>39</v>
      </c>
      <c r="F30" s="65">
        <v>0</v>
      </c>
      <c r="G30" s="65">
        <v>0</v>
      </c>
      <c r="H30" s="65">
        <v>0</v>
      </c>
    </row>
    <row r="31" spans="1:8" ht="18.75" hidden="1">
      <c r="A31" s="13" t="s">
        <v>40</v>
      </c>
      <c r="B31" s="11" t="s">
        <v>13</v>
      </c>
      <c r="C31" s="11" t="s">
        <v>16</v>
      </c>
      <c r="D31" s="14" t="s">
        <v>22</v>
      </c>
      <c r="E31" s="11" t="s">
        <v>41</v>
      </c>
      <c r="F31" s="65">
        <v>0</v>
      </c>
      <c r="G31" s="65">
        <v>0</v>
      </c>
      <c r="H31" s="65">
        <v>0</v>
      </c>
    </row>
    <row r="32" spans="1:8" ht="37.5">
      <c r="A32" s="8" t="s">
        <v>230</v>
      </c>
      <c r="B32" s="11" t="s">
        <v>13</v>
      </c>
      <c r="C32" s="11" t="s">
        <v>16</v>
      </c>
      <c r="D32" s="23" t="s">
        <v>229</v>
      </c>
      <c r="E32" s="11"/>
      <c r="F32" s="65">
        <f>F33</f>
        <v>325.15899999999999</v>
      </c>
      <c r="G32" s="65">
        <f t="shared" ref="G32:H32" si="1">G33</f>
        <v>596</v>
      </c>
      <c r="H32" s="65">
        <f t="shared" si="1"/>
        <v>596</v>
      </c>
    </row>
    <row r="33" spans="1:8" ht="56.25">
      <c r="A33" s="8" t="s">
        <v>26</v>
      </c>
      <c r="B33" s="11" t="s">
        <v>13</v>
      </c>
      <c r="C33" s="11" t="s">
        <v>16</v>
      </c>
      <c r="D33" s="23" t="s">
        <v>229</v>
      </c>
      <c r="E33" s="11" t="s">
        <v>27</v>
      </c>
      <c r="F33" s="65">
        <f>F34</f>
        <v>325.15899999999999</v>
      </c>
      <c r="G33" s="65">
        <f t="shared" ref="G33:H33" si="2">G34</f>
        <v>596</v>
      </c>
      <c r="H33" s="65">
        <f t="shared" si="2"/>
        <v>596</v>
      </c>
    </row>
    <row r="34" spans="1:8" ht="56.25">
      <c r="A34" s="8" t="s">
        <v>28</v>
      </c>
      <c r="B34" s="11" t="s">
        <v>13</v>
      </c>
      <c r="C34" s="11" t="s">
        <v>16</v>
      </c>
      <c r="D34" s="23" t="s">
        <v>229</v>
      </c>
      <c r="E34" s="11" t="s">
        <v>29</v>
      </c>
      <c r="F34" s="65">
        <v>325.15899999999999</v>
      </c>
      <c r="G34" s="65">
        <v>596</v>
      </c>
      <c r="H34" s="65">
        <v>596</v>
      </c>
    </row>
    <row r="35" spans="1:8" ht="60" customHeight="1">
      <c r="A35" s="47" t="s">
        <v>193</v>
      </c>
      <c r="B35" s="11" t="s">
        <v>13</v>
      </c>
      <c r="C35" s="11" t="s">
        <v>16</v>
      </c>
      <c r="D35" s="46" t="s">
        <v>192</v>
      </c>
      <c r="E35" s="11"/>
      <c r="F35" s="65">
        <f t="shared" ref="F35:H36" si="3">F36</f>
        <v>1032</v>
      </c>
      <c r="G35" s="65">
        <f t="shared" si="3"/>
        <v>1032</v>
      </c>
      <c r="H35" s="65">
        <f t="shared" si="3"/>
        <v>1032</v>
      </c>
    </row>
    <row r="36" spans="1:8" ht="132.75" customHeight="1">
      <c r="A36" s="8" t="s">
        <v>17</v>
      </c>
      <c r="B36" s="11" t="s">
        <v>13</v>
      </c>
      <c r="C36" s="11" t="s">
        <v>16</v>
      </c>
      <c r="D36" s="46" t="s">
        <v>192</v>
      </c>
      <c r="E36" s="11" t="s">
        <v>18</v>
      </c>
      <c r="F36" s="65">
        <f t="shared" si="3"/>
        <v>1032</v>
      </c>
      <c r="G36" s="65">
        <f t="shared" si="3"/>
        <v>1032</v>
      </c>
      <c r="H36" s="65">
        <f t="shared" si="3"/>
        <v>1032</v>
      </c>
    </row>
    <row r="37" spans="1:8" ht="57.75" customHeight="1">
      <c r="A37" s="8" t="s">
        <v>19</v>
      </c>
      <c r="B37" s="11" t="s">
        <v>13</v>
      </c>
      <c r="C37" s="11" t="s">
        <v>16</v>
      </c>
      <c r="D37" s="46" t="s">
        <v>192</v>
      </c>
      <c r="E37" s="11" t="s">
        <v>20</v>
      </c>
      <c r="F37" s="65">
        <v>1032</v>
      </c>
      <c r="G37" s="65">
        <v>1032</v>
      </c>
      <c r="H37" s="65">
        <v>1032</v>
      </c>
    </row>
    <row r="38" spans="1:8" ht="39.75" hidden="1" customHeight="1">
      <c r="A38" s="13" t="s">
        <v>21</v>
      </c>
      <c r="B38" s="11" t="s">
        <v>13</v>
      </c>
      <c r="C38" s="11" t="s">
        <v>16</v>
      </c>
      <c r="D38" s="11" t="s">
        <v>42</v>
      </c>
      <c r="E38" s="11" t="s">
        <v>23</v>
      </c>
      <c r="F38" s="65"/>
      <c r="G38" s="65"/>
      <c r="H38" s="65"/>
    </row>
    <row r="39" spans="1:8" ht="98.25" hidden="1" customHeight="1">
      <c r="A39" s="13" t="s">
        <v>24</v>
      </c>
      <c r="B39" s="11" t="s">
        <v>13</v>
      </c>
      <c r="C39" s="11" t="s">
        <v>16</v>
      </c>
      <c r="D39" s="11" t="s">
        <v>42</v>
      </c>
      <c r="E39" s="11" t="s">
        <v>25</v>
      </c>
      <c r="F39" s="65"/>
      <c r="G39" s="65"/>
      <c r="H39" s="65"/>
    </row>
    <row r="40" spans="1:8" ht="42" hidden="1" customHeight="1">
      <c r="A40" s="13" t="s">
        <v>43</v>
      </c>
      <c r="B40" s="11" t="s">
        <v>13</v>
      </c>
      <c r="C40" s="11" t="s">
        <v>44</v>
      </c>
      <c r="D40" s="11"/>
      <c r="E40" s="11"/>
      <c r="F40" s="65">
        <f t="shared" ref="F40:H42" si="4">F41</f>
        <v>0</v>
      </c>
      <c r="G40" s="65">
        <f t="shared" si="4"/>
        <v>0</v>
      </c>
      <c r="H40" s="65">
        <f t="shared" si="4"/>
        <v>0</v>
      </c>
    </row>
    <row r="41" spans="1:8" ht="57" hidden="1" customHeight="1">
      <c r="A41" s="16" t="s">
        <v>45</v>
      </c>
      <c r="B41" s="11" t="s">
        <v>13</v>
      </c>
      <c r="C41" s="11" t="s">
        <v>44</v>
      </c>
      <c r="D41" s="17" t="s">
        <v>46</v>
      </c>
      <c r="E41" s="11"/>
      <c r="F41" s="65">
        <f t="shared" si="4"/>
        <v>0</v>
      </c>
      <c r="G41" s="65">
        <f t="shared" si="4"/>
        <v>0</v>
      </c>
      <c r="H41" s="65">
        <f t="shared" si="4"/>
        <v>0</v>
      </c>
    </row>
    <row r="42" spans="1:8" ht="22.5" hidden="1" customHeight="1">
      <c r="A42" s="18" t="s">
        <v>34</v>
      </c>
      <c r="B42" s="11" t="s">
        <v>13</v>
      </c>
      <c r="C42" s="11" t="s">
        <v>44</v>
      </c>
      <c r="D42" s="17" t="s">
        <v>46</v>
      </c>
      <c r="E42" s="19" t="s">
        <v>35</v>
      </c>
      <c r="F42" s="65">
        <f t="shared" si="4"/>
        <v>0</v>
      </c>
      <c r="G42" s="65">
        <f t="shared" si="4"/>
        <v>0</v>
      </c>
      <c r="H42" s="65">
        <f t="shared" si="4"/>
        <v>0</v>
      </c>
    </row>
    <row r="43" spans="1:8" ht="24" hidden="1" customHeight="1">
      <c r="A43" s="20" t="s">
        <v>47</v>
      </c>
      <c r="B43" s="11" t="s">
        <v>13</v>
      </c>
      <c r="C43" s="11" t="s">
        <v>44</v>
      </c>
      <c r="D43" s="17" t="s">
        <v>46</v>
      </c>
      <c r="E43" s="19" t="s">
        <v>48</v>
      </c>
      <c r="F43" s="65">
        <v>0</v>
      </c>
      <c r="G43" s="65">
        <v>0</v>
      </c>
      <c r="H43" s="65">
        <v>0</v>
      </c>
    </row>
    <row r="44" spans="1:8" ht="24" customHeight="1">
      <c r="A44" s="21" t="s">
        <v>49</v>
      </c>
      <c r="B44" s="19" t="s">
        <v>13</v>
      </c>
      <c r="C44" s="19" t="s">
        <v>50</v>
      </c>
      <c r="D44" s="19"/>
      <c r="E44" s="19"/>
      <c r="F44" s="65">
        <f t="shared" ref="F44:H46" si="5">F45</f>
        <v>10</v>
      </c>
      <c r="G44" s="65">
        <f t="shared" si="5"/>
        <v>10</v>
      </c>
      <c r="H44" s="65">
        <f t="shared" si="5"/>
        <v>10</v>
      </c>
    </row>
    <row r="45" spans="1:8" ht="45" customHeight="1">
      <c r="A45" s="48" t="s">
        <v>194</v>
      </c>
      <c r="B45" s="19" t="s">
        <v>13</v>
      </c>
      <c r="C45" s="19" t="s">
        <v>50</v>
      </c>
      <c r="D45" s="46" t="s">
        <v>195</v>
      </c>
      <c r="E45" s="19"/>
      <c r="F45" s="65">
        <f t="shared" si="5"/>
        <v>10</v>
      </c>
      <c r="G45" s="65">
        <f t="shared" si="5"/>
        <v>10</v>
      </c>
      <c r="H45" s="65">
        <f t="shared" si="5"/>
        <v>10</v>
      </c>
    </row>
    <row r="46" spans="1:8" ht="21.75" customHeight="1">
      <c r="A46" s="21" t="s">
        <v>34</v>
      </c>
      <c r="B46" s="19" t="s">
        <v>13</v>
      </c>
      <c r="C46" s="19" t="s">
        <v>50</v>
      </c>
      <c r="D46" s="46" t="s">
        <v>195</v>
      </c>
      <c r="E46" s="19" t="s">
        <v>35</v>
      </c>
      <c r="F46" s="65">
        <f t="shared" si="5"/>
        <v>10</v>
      </c>
      <c r="G46" s="65">
        <f t="shared" si="5"/>
        <v>10</v>
      </c>
      <c r="H46" s="65">
        <f t="shared" si="5"/>
        <v>10</v>
      </c>
    </row>
    <row r="47" spans="1:8" ht="22.5" customHeight="1">
      <c r="A47" s="21" t="s">
        <v>47</v>
      </c>
      <c r="B47" s="19" t="s">
        <v>13</v>
      </c>
      <c r="C47" s="19" t="s">
        <v>50</v>
      </c>
      <c r="D47" s="46" t="s">
        <v>195</v>
      </c>
      <c r="E47" s="19" t="s">
        <v>48</v>
      </c>
      <c r="F47" s="65">
        <v>10</v>
      </c>
      <c r="G47" s="65">
        <v>10</v>
      </c>
      <c r="H47" s="65">
        <v>10</v>
      </c>
    </row>
    <row r="48" spans="1:8" ht="18" customHeight="1">
      <c r="A48" s="22" t="s">
        <v>51</v>
      </c>
      <c r="B48" s="19" t="s">
        <v>13</v>
      </c>
      <c r="C48" s="19" t="s">
        <v>52</v>
      </c>
      <c r="D48" s="23"/>
      <c r="E48" s="19"/>
      <c r="F48" s="65">
        <f>F60+F49+F55+F52</f>
        <v>67.099999999999994</v>
      </c>
      <c r="G48" s="65">
        <f t="shared" ref="G48:H48" si="6">G60+G49+G55+G52</f>
        <v>117</v>
      </c>
      <c r="H48" s="65">
        <f t="shared" si="6"/>
        <v>235</v>
      </c>
    </row>
    <row r="49" spans="1:8" ht="0.75" customHeight="1">
      <c r="A49" s="24" t="s">
        <v>148</v>
      </c>
      <c r="B49" s="19" t="s">
        <v>13</v>
      </c>
      <c r="C49" s="19" t="s">
        <v>52</v>
      </c>
      <c r="D49" s="23" t="s">
        <v>237</v>
      </c>
      <c r="E49" s="19"/>
      <c r="F49" s="65">
        <f t="shared" ref="F49:H50" si="7">F50</f>
        <v>0</v>
      </c>
      <c r="G49" s="65">
        <f t="shared" si="7"/>
        <v>0</v>
      </c>
      <c r="H49" s="65">
        <f t="shared" si="7"/>
        <v>0</v>
      </c>
    </row>
    <row r="50" spans="1:8" ht="56.25" hidden="1">
      <c r="A50" s="8" t="s">
        <v>26</v>
      </c>
      <c r="B50" s="19" t="s">
        <v>13</v>
      </c>
      <c r="C50" s="19" t="s">
        <v>52</v>
      </c>
      <c r="D50" s="23" t="s">
        <v>237</v>
      </c>
      <c r="E50" s="19" t="s">
        <v>27</v>
      </c>
      <c r="F50" s="65">
        <f t="shared" si="7"/>
        <v>0</v>
      </c>
      <c r="G50" s="65">
        <f t="shared" si="7"/>
        <v>0</v>
      </c>
      <c r="H50" s="65">
        <f t="shared" si="7"/>
        <v>0</v>
      </c>
    </row>
    <row r="51" spans="1:8" ht="56.25" hidden="1">
      <c r="A51" s="8" t="s">
        <v>28</v>
      </c>
      <c r="B51" s="19" t="s">
        <v>13</v>
      </c>
      <c r="C51" s="19" t="s">
        <v>52</v>
      </c>
      <c r="D51" s="23" t="s">
        <v>237</v>
      </c>
      <c r="E51" s="19" t="s">
        <v>29</v>
      </c>
      <c r="F51" s="65">
        <v>0</v>
      </c>
      <c r="G51" s="65">
        <v>0</v>
      </c>
      <c r="H51" s="65">
        <v>0</v>
      </c>
    </row>
    <row r="52" spans="1:8" ht="37.5" hidden="1">
      <c r="A52" s="8" t="s">
        <v>230</v>
      </c>
      <c r="B52" s="19" t="s">
        <v>13</v>
      </c>
      <c r="C52" s="19" t="s">
        <v>52</v>
      </c>
      <c r="D52" s="23" t="s">
        <v>229</v>
      </c>
      <c r="E52" s="19"/>
      <c r="F52" s="65">
        <f>F53</f>
        <v>0</v>
      </c>
      <c r="G52" s="65">
        <f t="shared" ref="G52:H52" si="8">G53</f>
        <v>0</v>
      </c>
      <c r="H52" s="65">
        <f t="shared" si="8"/>
        <v>0</v>
      </c>
    </row>
    <row r="53" spans="1:8" ht="56.25" hidden="1">
      <c r="A53" s="8" t="s">
        <v>26</v>
      </c>
      <c r="B53" s="19" t="s">
        <v>13</v>
      </c>
      <c r="C53" s="19" t="s">
        <v>52</v>
      </c>
      <c r="D53" s="23" t="s">
        <v>229</v>
      </c>
      <c r="E53" s="19" t="s">
        <v>27</v>
      </c>
      <c r="F53" s="65">
        <f>F54</f>
        <v>0</v>
      </c>
      <c r="G53" s="65">
        <f t="shared" ref="G53:H53" si="9">G54</f>
        <v>0</v>
      </c>
      <c r="H53" s="65">
        <f t="shared" si="9"/>
        <v>0</v>
      </c>
    </row>
    <row r="54" spans="1:8" ht="56.25" hidden="1">
      <c r="A54" s="8" t="s">
        <v>28</v>
      </c>
      <c r="B54" s="19" t="s">
        <v>13</v>
      </c>
      <c r="C54" s="19" t="s">
        <v>52</v>
      </c>
      <c r="D54" s="23" t="s">
        <v>229</v>
      </c>
      <c r="E54" s="19" t="s">
        <v>29</v>
      </c>
      <c r="F54" s="65">
        <v>0</v>
      </c>
      <c r="G54" s="65">
        <v>0</v>
      </c>
      <c r="H54" s="65">
        <v>0</v>
      </c>
    </row>
    <row r="55" spans="1:8" ht="56.25">
      <c r="A55" s="8" t="s">
        <v>53</v>
      </c>
      <c r="B55" s="19" t="s">
        <v>13</v>
      </c>
      <c r="C55" s="19" t="s">
        <v>52</v>
      </c>
      <c r="D55" s="23" t="s">
        <v>228</v>
      </c>
      <c r="E55" s="19"/>
      <c r="F55" s="65">
        <f>F56</f>
        <v>67.099999999999994</v>
      </c>
      <c r="G55" s="65">
        <f>G56</f>
        <v>0</v>
      </c>
      <c r="H55" s="65">
        <f>H56</f>
        <v>0</v>
      </c>
    </row>
    <row r="56" spans="1:8" ht="56.25">
      <c r="A56" s="8" t="s">
        <v>26</v>
      </c>
      <c r="B56" s="19" t="s">
        <v>13</v>
      </c>
      <c r="C56" s="19" t="s">
        <v>52</v>
      </c>
      <c r="D56" s="23" t="s">
        <v>228</v>
      </c>
      <c r="E56" s="19" t="s">
        <v>27</v>
      </c>
      <c r="F56" s="65">
        <f t="shared" ref="F56:H56" si="10">F57</f>
        <v>67.099999999999994</v>
      </c>
      <c r="G56" s="65">
        <f t="shared" si="10"/>
        <v>0</v>
      </c>
      <c r="H56" s="65">
        <f t="shared" si="10"/>
        <v>0</v>
      </c>
    </row>
    <row r="57" spans="1:8" ht="56.25">
      <c r="A57" s="8" t="s">
        <v>28</v>
      </c>
      <c r="B57" s="19" t="s">
        <v>13</v>
      </c>
      <c r="C57" s="19" t="s">
        <v>52</v>
      </c>
      <c r="D57" s="23" t="s">
        <v>228</v>
      </c>
      <c r="E57" s="19" t="s">
        <v>29</v>
      </c>
      <c r="F57" s="65">
        <v>67.099999999999994</v>
      </c>
      <c r="G57" s="65">
        <v>0</v>
      </c>
      <c r="H57" s="65">
        <v>0</v>
      </c>
    </row>
    <row r="58" spans="1:8" ht="18.75">
      <c r="A58" s="29" t="s">
        <v>54</v>
      </c>
      <c r="B58" s="19" t="s">
        <v>13</v>
      </c>
      <c r="C58" s="19" t="s">
        <v>52</v>
      </c>
      <c r="D58" s="49" t="s">
        <v>196</v>
      </c>
      <c r="E58" s="19"/>
      <c r="F58" s="65">
        <f>F59</f>
        <v>0</v>
      </c>
      <c r="G58" s="65">
        <f t="shared" ref="G58:H58" si="11">G59</f>
        <v>117</v>
      </c>
      <c r="H58" s="65">
        <f t="shared" si="11"/>
        <v>235</v>
      </c>
    </row>
    <row r="59" spans="1:8" ht="18.75">
      <c r="A59" s="29" t="s">
        <v>54</v>
      </c>
      <c r="B59" s="19" t="s">
        <v>13</v>
      </c>
      <c r="C59" s="19" t="s">
        <v>52</v>
      </c>
      <c r="D59" s="49" t="s">
        <v>197</v>
      </c>
      <c r="E59" s="19"/>
      <c r="F59" s="65">
        <f>F60</f>
        <v>0</v>
      </c>
      <c r="G59" s="65">
        <f t="shared" ref="G59:H59" si="12">G60</f>
        <v>117</v>
      </c>
      <c r="H59" s="65">
        <f t="shared" si="12"/>
        <v>235</v>
      </c>
    </row>
    <row r="60" spans="1:8" ht="25.5" customHeight="1">
      <c r="A60" s="25" t="s">
        <v>54</v>
      </c>
      <c r="B60" s="19" t="s">
        <v>13</v>
      </c>
      <c r="C60" s="19" t="s">
        <v>52</v>
      </c>
      <c r="D60" s="46">
        <v>9990026150</v>
      </c>
      <c r="E60" s="19"/>
      <c r="F60" s="65">
        <f t="shared" ref="F60:H61" si="13">F61</f>
        <v>0</v>
      </c>
      <c r="G60" s="65">
        <f t="shared" si="13"/>
        <v>117</v>
      </c>
      <c r="H60" s="65">
        <f t="shared" si="13"/>
        <v>235</v>
      </c>
    </row>
    <row r="61" spans="1:8" ht="28.5" customHeight="1">
      <c r="A61" s="25" t="s">
        <v>34</v>
      </c>
      <c r="B61" s="19" t="s">
        <v>13</v>
      </c>
      <c r="C61" s="19" t="s">
        <v>52</v>
      </c>
      <c r="D61" s="46">
        <v>9990026150</v>
      </c>
      <c r="E61" s="19" t="s">
        <v>35</v>
      </c>
      <c r="F61" s="65">
        <f t="shared" si="13"/>
        <v>0</v>
      </c>
      <c r="G61" s="65">
        <f t="shared" si="13"/>
        <v>117</v>
      </c>
      <c r="H61" s="65">
        <f t="shared" si="13"/>
        <v>235</v>
      </c>
    </row>
    <row r="62" spans="1:8" ht="19.5" customHeight="1">
      <c r="A62" s="26" t="s">
        <v>47</v>
      </c>
      <c r="B62" s="19" t="s">
        <v>13</v>
      </c>
      <c r="C62" s="19" t="s">
        <v>52</v>
      </c>
      <c r="D62" s="46">
        <v>9990026150</v>
      </c>
      <c r="E62" s="19" t="s">
        <v>48</v>
      </c>
      <c r="F62" s="65">
        <v>0</v>
      </c>
      <c r="G62" s="65">
        <v>117</v>
      </c>
      <c r="H62" s="65">
        <v>235</v>
      </c>
    </row>
    <row r="63" spans="1:8" ht="21.75" customHeight="1">
      <c r="A63" s="13" t="s">
        <v>55</v>
      </c>
      <c r="B63" s="19" t="s">
        <v>56</v>
      </c>
      <c r="C63" s="19"/>
      <c r="D63" s="19"/>
      <c r="E63" s="19"/>
      <c r="F63" s="65">
        <f t="shared" ref="F63:H64" si="14">F64</f>
        <v>496.3</v>
      </c>
      <c r="G63" s="65">
        <f t="shared" si="14"/>
        <v>576</v>
      </c>
      <c r="H63" s="65">
        <f t="shared" si="14"/>
        <v>727</v>
      </c>
    </row>
    <row r="64" spans="1:8" ht="37.5">
      <c r="A64" s="8" t="s">
        <v>57</v>
      </c>
      <c r="B64" s="9" t="s">
        <v>56</v>
      </c>
      <c r="C64" s="9" t="s">
        <v>58</v>
      </c>
      <c r="D64" s="9"/>
      <c r="E64" s="9"/>
      <c r="F64" s="65">
        <f t="shared" si="14"/>
        <v>496.3</v>
      </c>
      <c r="G64" s="65">
        <f t="shared" si="14"/>
        <v>576</v>
      </c>
      <c r="H64" s="65">
        <f t="shared" si="14"/>
        <v>727</v>
      </c>
    </row>
    <row r="65" spans="1:8" ht="75">
      <c r="A65" s="18" t="s">
        <v>59</v>
      </c>
      <c r="B65" s="9" t="s">
        <v>56</v>
      </c>
      <c r="C65" s="9" t="s">
        <v>58</v>
      </c>
      <c r="D65" s="9" t="s">
        <v>221</v>
      </c>
      <c r="E65" s="9"/>
      <c r="F65" s="65">
        <f>F66+F70</f>
        <v>496.3</v>
      </c>
      <c r="G65" s="65">
        <f>G66+G70</f>
        <v>576</v>
      </c>
      <c r="H65" s="65">
        <f>H66+H70</f>
        <v>727</v>
      </c>
    </row>
    <row r="66" spans="1:8" ht="119.25" customHeight="1">
      <c r="A66" s="8" t="s">
        <v>17</v>
      </c>
      <c r="B66" s="9" t="s">
        <v>56</v>
      </c>
      <c r="C66" s="9" t="s">
        <v>58</v>
      </c>
      <c r="D66" s="9" t="s">
        <v>221</v>
      </c>
      <c r="E66" s="9" t="s">
        <v>18</v>
      </c>
      <c r="F66" s="65">
        <f>F67</f>
        <v>447</v>
      </c>
      <c r="G66" s="65">
        <f>G67</f>
        <v>495</v>
      </c>
      <c r="H66" s="65">
        <f>H67</f>
        <v>541</v>
      </c>
    </row>
    <row r="67" spans="1:8" ht="62.25" customHeight="1">
      <c r="A67" s="8" t="s">
        <v>19</v>
      </c>
      <c r="B67" s="9" t="s">
        <v>56</v>
      </c>
      <c r="C67" s="9" t="s">
        <v>58</v>
      </c>
      <c r="D67" s="9" t="s">
        <v>221</v>
      </c>
      <c r="E67" s="9" t="s">
        <v>20</v>
      </c>
      <c r="F67" s="65">
        <v>447</v>
      </c>
      <c r="G67" s="65">
        <v>495</v>
      </c>
      <c r="H67" s="65">
        <v>541</v>
      </c>
    </row>
    <row r="68" spans="1:8" ht="0.75" customHeight="1">
      <c r="A68" s="13" t="s">
        <v>21</v>
      </c>
      <c r="B68" s="9" t="s">
        <v>56</v>
      </c>
      <c r="C68" s="9" t="s">
        <v>58</v>
      </c>
      <c r="D68" s="9" t="s">
        <v>61</v>
      </c>
      <c r="E68" s="9" t="s">
        <v>23</v>
      </c>
      <c r="F68" s="10">
        <v>0</v>
      </c>
      <c r="G68" s="10">
        <v>0</v>
      </c>
      <c r="H68" s="10">
        <v>0</v>
      </c>
    </row>
    <row r="69" spans="1:8" ht="93.75" hidden="1">
      <c r="A69" s="13" t="s">
        <v>24</v>
      </c>
      <c r="B69" s="9" t="s">
        <v>56</v>
      </c>
      <c r="C69" s="9" t="s">
        <v>58</v>
      </c>
      <c r="D69" s="9" t="s">
        <v>61</v>
      </c>
      <c r="E69" s="9" t="s">
        <v>25</v>
      </c>
      <c r="F69" s="10">
        <v>0</v>
      </c>
      <c r="G69" s="10">
        <v>0</v>
      </c>
      <c r="H69" s="10">
        <v>0</v>
      </c>
    </row>
    <row r="70" spans="1:8" ht="56.25">
      <c r="A70" s="8" t="s">
        <v>26</v>
      </c>
      <c r="B70" s="9" t="s">
        <v>56</v>
      </c>
      <c r="C70" s="9" t="s">
        <v>58</v>
      </c>
      <c r="D70" s="9" t="s">
        <v>60</v>
      </c>
      <c r="E70" s="9" t="s">
        <v>27</v>
      </c>
      <c r="F70" s="10">
        <f>F71</f>
        <v>49.3</v>
      </c>
      <c r="G70" s="10">
        <f>G71</f>
        <v>81</v>
      </c>
      <c r="H70" s="10">
        <f>H71</f>
        <v>186</v>
      </c>
    </row>
    <row r="71" spans="1:8" ht="56.25">
      <c r="A71" s="8" t="s">
        <v>28</v>
      </c>
      <c r="B71" s="9" t="s">
        <v>56</v>
      </c>
      <c r="C71" s="9" t="s">
        <v>58</v>
      </c>
      <c r="D71" s="9" t="s">
        <v>60</v>
      </c>
      <c r="E71" s="9" t="s">
        <v>29</v>
      </c>
      <c r="F71" s="10">
        <v>49.3</v>
      </c>
      <c r="G71" s="10">
        <v>81</v>
      </c>
      <c r="H71" s="10">
        <v>186</v>
      </c>
    </row>
    <row r="72" spans="1:8" ht="56.25" hidden="1">
      <c r="A72" s="13" t="s">
        <v>30</v>
      </c>
      <c r="B72" s="9" t="s">
        <v>56</v>
      </c>
      <c r="C72" s="9" t="s">
        <v>58</v>
      </c>
      <c r="D72" s="9" t="s">
        <v>61</v>
      </c>
      <c r="E72" s="9" t="s">
        <v>31</v>
      </c>
      <c r="F72" s="10">
        <v>0</v>
      </c>
      <c r="G72" s="10">
        <v>0</v>
      </c>
      <c r="H72" s="10">
        <v>0</v>
      </c>
    </row>
    <row r="73" spans="1:8" ht="56.25" hidden="1">
      <c r="A73" s="13" t="s">
        <v>32</v>
      </c>
      <c r="B73" s="9" t="s">
        <v>56</v>
      </c>
      <c r="C73" s="9" t="s">
        <v>58</v>
      </c>
      <c r="D73" s="9" t="s">
        <v>61</v>
      </c>
      <c r="E73" s="9" t="s">
        <v>33</v>
      </c>
      <c r="F73" s="10">
        <v>0</v>
      </c>
      <c r="G73" s="10">
        <v>0</v>
      </c>
      <c r="H73" s="10">
        <v>0</v>
      </c>
    </row>
    <row r="74" spans="1:8" ht="39.75" customHeight="1">
      <c r="A74" s="13" t="s">
        <v>62</v>
      </c>
      <c r="B74" s="9" t="s">
        <v>58</v>
      </c>
      <c r="C74" s="9"/>
      <c r="D74" s="9"/>
      <c r="E74" s="9"/>
      <c r="F74" s="65">
        <f>F80</f>
        <v>100</v>
      </c>
      <c r="G74" s="65">
        <f>G80</f>
        <v>100</v>
      </c>
      <c r="H74" s="65">
        <f>H80</f>
        <v>100</v>
      </c>
    </row>
    <row r="75" spans="1:8" ht="6" hidden="1" customHeight="1">
      <c r="A75" s="27" t="s">
        <v>63</v>
      </c>
      <c r="B75" s="9" t="s">
        <v>58</v>
      </c>
      <c r="C75" s="9" t="s">
        <v>64</v>
      </c>
      <c r="D75" s="9"/>
      <c r="E75" s="9"/>
      <c r="F75" s="65">
        <f t="shared" ref="F75:H77" si="15">F76</f>
        <v>0</v>
      </c>
      <c r="G75" s="65">
        <f t="shared" si="15"/>
        <v>0</v>
      </c>
      <c r="H75" s="65">
        <f t="shared" si="15"/>
        <v>0</v>
      </c>
    </row>
    <row r="76" spans="1:8" ht="48" hidden="1" customHeight="1">
      <c r="A76" s="13" t="s">
        <v>65</v>
      </c>
      <c r="B76" s="9" t="s">
        <v>58</v>
      </c>
      <c r="C76" s="9" t="s">
        <v>64</v>
      </c>
      <c r="D76" s="9" t="s">
        <v>66</v>
      </c>
      <c r="E76" s="9"/>
      <c r="F76" s="65">
        <f t="shared" si="15"/>
        <v>0</v>
      </c>
      <c r="G76" s="65">
        <f t="shared" si="15"/>
        <v>0</v>
      </c>
      <c r="H76" s="65">
        <f t="shared" si="15"/>
        <v>0</v>
      </c>
    </row>
    <row r="77" spans="1:8" ht="33" hidden="1" customHeight="1">
      <c r="A77" s="8" t="s">
        <v>26</v>
      </c>
      <c r="B77" s="9" t="s">
        <v>58</v>
      </c>
      <c r="C77" s="9" t="s">
        <v>64</v>
      </c>
      <c r="D77" s="9" t="s">
        <v>66</v>
      </c>
      <c r="E77" s="9" t="s">
        <v>27</v>
      </c>
      <c r="F77" s="65">
        <f t="shared" si="15"/>
        <v>0</v>
      </c>
      <c r="G77" s="65">
        <f t="shared" si="15"/>
        <v>0</v>
      </c>
      <c r="H77" s="65">
        <f t="shared" si="15"/>
        <v>0</v>
      </c>
    </row>
    <row r="78" spans="1:8" ht="38.25" hidden="1" customHeight="1">
      <c r="A78" s="8" t="s">
        <v>28</v>
      </c>
      <c r="B78" s="9" t="s">
        <v>58</v>
      </c>
      <c r="C78" s="9" t="s">
        <v>64</v>
      </c>
      <c r="D78" s="9" t="s">
        <v>66</v>
      </c>
      <c r="E78" s="9" t="s">
        <v>29</v>
      </c>
      <c r="F78" s="65">
        <v>0</v>
      </c>
      <c r="G78" s="65">
        <v>0</v>
      </c>
      <c r="H78" s="65">
        <v>0</v>
      </c>
    </row>
    <row r="79" spans="1:8" ht="39" hidden="1" customHeight="1">
      <c r="A79" s="13" t="s">
        <v>32</v>
      </c>
      <c r="B79" s="9" t="s">
        <v>58</v>
      </c>
      <c r="C79" s="9" t="s">
        <v>64</v>
      </c>
      <c r="D79" s="9" t="s">
        <v>66</v>
      </c>
      <c r="E79" s="9" t="s">
        <v>33</v>
      </c>
      <c r="F79" s="65">
        <v>0</v>
      </c>
      <c r="G79" s="65">
        <v>0</v>
      </c>
      <c r="H79" s="65">
        <v>0</v>
      </c>
    </row>
    <row r="80" spans="1:8" ht="75.75" customHeight="1">
      <c r="A80" s="16" t="s">
        <v>67</v>
      </c>
      <c r="B80" s="9" t="s">
        <v>58</v>
      </c>
      <c r="C80" s="9" t="s">
        <v>68</v>
      </c>
      <c r="D80" s="9"/>
      <c r="E80" s="9"/>
      <c r="F80" s="65">
        <f t="shared" ref="F80:H82" si="16">F81</f>
        <v>100</v>
      </c>
      <c r="G80" s="65">
        <f t="shared" si="16"/>
        <v>100</v>
      </c>
      <c r="H80" s="65">
        <f t="shared" si="16"/>
        <v>100</v>
      </c>
    </row>
    <row r="81" spans="1:8" ht="59.25" customHeight="1">
      <c r="A81" s="50" t="s">
        <v>69</v>
      </c>
      <c r="B81" s="9" t="s">
        <v>58</v>
      </c>
      <c r="C81" s="9" t="s">
        <v>68</v>
      </c>
      <c r="D81" s="46" t="s">
        <v>198</v>
      </c>
      <c r="E81" s="9"/>
      <c r="F81" s="65">
        <f t="shared" si="16"/>
        <v>100</v>
      </c>
      <c r="G81" s="65">
        <f t="shared" si="16"/>
        <v>100</v>
      </c>
      <c r="H81" s="65">
        <f t="shared" si="16"/>
        <v>100</v>
      </c>
    </row>
    <row r="82" spans="1:8" ht="60" customHeight="1">
      <c r="A82" s="8" t="s">
        <v>26</v>
      </c>
      <c r="B82" s="9" t="s">
        <v>58</v>
      </c>
      <c r="C82" s="9" t="s">
        <v>68</v>
      </c>
      <c r="D82" s="46" t="s">
        <v>198</v>
      </c>
      <c r="E82" s="9" t="s">
        <v>27</v>
      </c>
      <c r="F82" s="65">
        <f t="shared" si="16"/>
        <v>100</v>
      </c>
      <c r="G82" s="65">
        <f t="shared" si="16"/>
        <v>100</v>
      </c>
      <c r="H82" s="65">
        <f t="shared" si="16"/>
        <v>100</v>
      </c>
    </row>
    <row r="83" spans="1:8" ht="57.75" customHeight="1">
      <c r="A83" s="8" t="s">
        <v>28</v>
      </c>
      <c r="B83" s="9" t="s">
        <v>58</v>
      </c>
      <c r="C83" s="9" t="s">
        <v>68</v>
      </c>
      <c r="D83" s="46" t="s">
        <v>198</v>
      </c>
      <c r="E83" s="9" t="s">
        <v>29</v>
      </c>
      <c r="F83" s="65">
        <v>100</v>
      </c>
      <c r="G83" s="65">
        <v>100</v>
      </c>
      <c r="H83" s="65">
        <v>100</v>
      </c>
    </row>
    <row r="84" spans="1:8" ht="24.75" customHeight="1">
      <c r="A84" s="8" t="s">
        <v>70</v>
      </c>
      <c r="B84" s="9" t="s">
        <v>16</v>
      </c>
      <c r="C84" s="9"/>
      <c r="D84" s="9"/>
      <c r="E84" s="9"/>
      <c r="F84" s="65">
        <f>F85+F123</f>
        <v>5204.12399</v>
      </c>
      <c r="G84" s="65">
        <f>G85+G123</f>
        <v>1225.8750000000002</v>
      </c>
      <c r="H84" s="65">
        <f>H85+H123</f>
        <v>1265.0310000000002</v>
      </c>
    </row>
    <row r="85" spans="1:8" ht="27.75" customHeight="1">
      <c r="A85" s="8" t="s">
        <v>71</v>
      </c>
      <c r="B85" s="9" t="s">
        <v>16</v>
      </c>
      <c r="C85" s="9" t="s">
        <v>64</v>
      </c>
      <c r="D85" s="9"/>
      <c r="E85" s="9"/>
      <c r="F85" s="65">
        <f>F86+F90+F98+F101+F104+F116+F107+F110+F113+F119</f>
        <v>3124.2159999999999</v>
      </c>
      <c r="G85" s="65">
        <f t="shared" ref="G85:H85" si="17">G86+G90+G98+G101+G104+G116+G107+G110+G113</f>
        <v>1145.8750000000002</v>
      </c>
      <c r="H85" s="65">
        <f t="shared" si="17"/>
        <v>1185.0310000000002</v>
      </c>
    </row>
    <row r="86" spans="1:8" ht="61.5" customHeight="1">
      <c r="A86" s="45" t="s">
        <v>72</v>
      </c>
      <c r="B86" s="9" t="s">
        <v>16</v>
      </c>
      <c r="C86" s="9" t="s">
        <v>64</v>
      </c>
      <c r="D86" s="46" t="s">
        <v>199</v>
      </c>
      <c r="E86" s="9"/>
      <c r="F86" s="65">
        <f t="shared" ref="F86:H87" si="18">F87</f>
        <v>250.251</v>
      </c>
      <c r="G86" s="65">
        <f t="shared" si="18"/>
        <v>329.601</v>
      </c>
      <c r="H86" s="65">
        <f t="shared" si="18"/>
        <v>340.86399999999998</v>
      </c>
    </row>
    <row r="87" spans="1:8" ht="60" customHeight="1">
      <c r="A87" s="8" t="s">
        <v>26</v>
      </c>
      <c r="B87" s="9" t="s">
        <v>16</v>
      </c>
      <c r="C87" s="9" t="s">
        <v>64</v>
      </c>
      <c r="D87" s="46" t="s">
        <v>199</v>
      </c>
      <c r="E87" s="9" t="s">
        <v>27</v>
      </c>
      <c r="F87" s="65">
        <f t="shared" si="18"/>
        <v>250.251</v>
      </c>
      <c r="G87" s="65">
        <f t="shared" si="18"/>
        <v>329.601</v>
      </c>
      <c r="H87" s="65">
        <f t="shared" si="18"/>
        <v>340.86399999999998</v>
      </c>
    </row>
    <row r="88" spans="1:8" ht="58.5" customHeight="1">
      <c r="A88" s="8" t="s">
        <v>28</v>
      </c>
      <c r="B88" s="9" t="s">
        <v>16</v>
      </c>
      <c r="C88" s="9" t="s">
        <v>64</v>
      </c>
      <c r="D88" s="46" t="s">
        <v>199</v>
      </c>
      <c r="E88" s="9" t="s">
        <v>29</v>
      </c>
      <c r="F88" s="65">
        <v>250.251</v>
      </c>
      <c r="G88" s="65">
        <v>329.601</v>
      </c>
      <c r="H88" s="65">
        <v>340.86399999999998</v>
      </c>
    </row>
    <row r="89" spans="1:8" ht="58.5" hidden="1" customHeight="1">
      <c r="A89" s="13" t="s">
        <v>32</v>
      </c>
      <c r="B89" s="9" t="s">
        <v>16</v>
      </c>
      <c r="C89" s="9" t="s">
        <v>64</v>
      </c>
      <c r="D89" s="9" t="s">
        <v>73</v>
      </c>
      <c r="E89" s="9" t="s">
        <v>33</v>
      </c>
      <c r="F89" s="65"/>
      <c r="G89" s="65"/>
      <c r="H89" s="65"/>
    </row>
    <row r="90" spans="1:8" ht="75.75" customHeight="1">
      <c r="A90" s="45" t="s">
        <v>80</v>
      </c>
      <c r="B90" s="9" t="s">
        <v>16</v>
      </c>
      <c r="C90" s="9" t="s">
        <v>64</v>
      </c>
      <c r="D90" s="46" t="s">
        <v>200</v>
      </c>
      <c r="E90" s="9"/>
      <c r="F90" s="65">
        <f t="shared" ref="F90:H91" si="19">F91</f>
        <v>5.1079999999999997</v>
      </c>
      <c r="G90" s="65">
        <f t="shared" si="19"/>
        <v>6.7270000000000003</v>
      </c>
      <c r="H90" s="65">
        <f t="shared" si="19"/>
        <v>6.9560000000000004</v>
      </c>
    </row>
    <row r="91" spans="1:8" ht="61.5" customHeight="1">
      <c r="A91" s="8" t="s">
        <v>26</v>
      </c>
      <c r="B91" s="9" t="s">
        <v>16</v>
      </c>
      <c r="C91" s="9" t="s">
        <v>64</v>
      </c>
      <c r="D91" s="46" t="s">
        <v>200</v>
      </c>
      <c r="E91" s="9" t="s">
        <v>27</v>
      </c>
      <c r="F91" s="65">
        <f t="shared" si="19"/>
        <v>5.1079999999999997</v>
      </c>
      <c r="G91" s="65">
        <f t="shared" si="19"/>
        <v>6.7270000000000003</v>
      </c>
      <c r="H91" s="65">
        <f t="shared" si="19"/>
        <v>6.9560000000000004</v>
      </c>
    </row>
    <row r="92" spans="1:8" ht="62.25" customHeight="1">
      <c r="A92" s="8" t="s">
        <v>28</v>
      </c>
      <c r="B92" s="9" t="s">
        <v>16</v>
      </c>
      <c r="C92" s="9" t="s">
        <v>64</v>
      </c>
      <c r="D92" s="46" t="s">
        <v>200</v>
      </c>
      <c r="E92" s="9" t="s">
        <v>29</v>
      </c>
      <c r="F92" s="65">
        <v>5.1079999999999997</v>
      </c>
      <c r="G92" s="65">
        <v>6.7270000000000003</v>
      </c>
      <c r="H92" s="65">
        <v>6.9560000000000004</v>
      </c>
    </row>
    <row r="93" spans="1:8" ht="56.25" hidden="1">
      <c r="A93" s="13" t="s">
        <v>32</v>
      </c>
      <c r="B93" s="9" t="s">
        <v>16</v>
      </c>
      <c r="C93" s="9" t="s">
        <v>64</v>
      </c>
      <c r="D93" s="9" t="s">
        <v>75</v>
      </c>
      <c r="E93" s="9" t="s">
        <v>33</v>
      </c>
      <c r="F93" s="65">
        <v>0</v>
      </c>
      <c r="G93" s="65">
        <v>0</v>
      </c>
      <c r="H93" s="65">
        <v>0</v>
      </c>
    </row>
    <row r="94" spans="1:8" ht="93.75" hidden="1">
      <c r="A94" s="21" t="s">
        <v>76</v>
      </c>
      <c r="B94" s="9" t="s">
        <v>16</v>
      </c>
      <c r="C94" s="9" t="s">
        <v>64</v>
      </c>
      <c r="D94" s="9" t="s">
        <v>77</v>
      </c>
      <c r="E94" s="9"/>
      <c r="F94" s="65">
        <f t="shared" ref="F94:H96" si="20">F95</f>
        <v>0</v>
      </c>
      <c r="G94" s="65">
        <f t="shared" si="20"/>
        <v>0</v>
      </c>
      <c r="H94" s="65">
        <f t="shared" si="20"/>
        <v>0</v>
      </c>
    </row>
    <row r="95" spans="1:8" ht="56.25" hidden="1">
      <c r="A95" s="8" t="s">
        <v>26</v>
      </c>
      <c r="B95" s="9" t="s">
        <v>16</v>
      </c>
      <c r="C95" s="9" t="s">
        <v>64</v>
      </c>
      <c r="D95" s="9" t="s">
        <v>77</v>
      </c>
      <c r="E95" s="9" t="s">
        <v>27</v>
      </c>
      <c r="F95" s="65">
        <f t="shared" si="20"/>
        <v>0</v>
      </c>
      <c r="G95" s="65">
        <f t="shared" si="20"/>
        <v>0</v>
      </c>
      <c r="H95" s="65">
        <f t="shared" si="20"/>
        <v>0</v>
      </c>
    </row>
    <row r="96" spans="1:8" ht="56.25" hidden="1">
      <c r="A96" s="8" t="s">
        <v>28</v>
      </c>
      <c r="B96" s="9" t="s">
        <v>16</v>
      </c>
      <c r="C96" s="9" t="s">
        <v>64</v>
      </c>
      <c r="D96" s="9" t="s">
        <v>77</v>
      </c>
      <c r="E96" s="9" t="s">
        <v>29</v>
      </c>
      <c r="F96" s="65">
        <f t="shared" si="20"/>
        <v>0</v>
      </c>
      <c r="G96" s="65">
        <f t="shared" si="20"/>
        <v>0</v>
      </c>
      <c r="H96" s="65">
        <f t="shared" si="20"/>
        <v>0</v>
      </c>
    </row>
    <row r="97" spans="1:8" ht="56.25" hidden="1">
      <c r="A97" s="13" t="s">
        <v>32</v>
      </c>
      <c r="B97" s="9" t="s">
        <v>16</v>
      </c>
      <c r="C97" s="9" t="s">
        <v>64</v>
      </c>
      <c r="D97" s="9" t="s">
        <v>77</v>
      </c>
      <c r="E97" s="9" t="s">
        <v>33</v>
      </c>
      <c r="F97" s="65">
        <v>0</v>
      </c>
      <c r="G97" s="65">
        <v>0</v>
      </c>
      <c r="H97" s="65">
        <v>0</v>
      </c>
    </row>
    <row r="98" spans="1:8" ht="60.75" hidden="1" customHeight="1">
      <c r="A98" s="13" t="s">
        <v>78</v>
      </c>
      <c r="B98" s="9" t="s">
        <v>16</v>
      </c>
      <c r="C98" s="9" t="s">
        <v>64</v>
      </c>
      <c r="D98" s="9" t="s">
        <v>79</v>
      </c>
      <c r="E98" s="9"/>
      <c r="F98" s="65">
        <f t="shared" ref="F98:H99" si="21">F99</f>
        <v>0</v>
      </c>
      <c r="G98" s="65">
        <f t="shared" si="21"/>
        <v>0</v>
      </c>
      <c r="H98" s="65">
        <f t="shared" si="21"/>
        <v>0</v>
      </c>
    </row>
    <row r="99" spans="1:8" ht="60.75" hidden="1" customHeight="1">
      <c r="A99" s="8" t="s">
        <v>26</v>
      </c>
      <c r="B99" s="9" t="s">
        <v>16</v>
      </c>
      <c r="C99" s="9" t="s">
        <v>64</v>
      </c>
      <c r="D99" s="9" t="s">
        <v>79</v>
      </c>
      <c r="E99" s="9" t="s">
        <v>27</v>
      </c>
      <c r="F99" s="65">
        <f t="shared" si="21"/>
        <v>0</v>
      </c>
      <c r="G99" s="65">
        <f t="shared" si="21"/>
        <v>0</v>
      </c>
      <c r="H99" s="65">
        <f t="shared" si="21"/>
        <v>0</v>
      </c>
    </row>
    <row r="100" spans="1:8" ht="63" hidden="1" customHeight="1">
      <c r="A100" s="8" t="s">
        <v>28</v>
      </c>
      <c r="B100" s="9" t="s">
        <v>16</v>
      </c>
      <c r="C100" s="9" t="s">
        <v>64</v>
      </c>
      <c r="D100" s="9" t="s">
        <v>79</v>
      </c>
      <c r="E100" s="9" t="s">
        <v>29</v>
      </c>
      <c r="F100" s="65">
        <v>0</v>
      </c>
      <c r="G100" s="65">
        <v>0</v>
      </c>
      <c r="H100" s="65">
        <v>0</v>
      </c>
    </row>
    <row r="101" spans="1:8" ht="76.5" customHeight="1">
      <c r="A101" s="51" t="s">
        <v>74</v>
      </c>
      <c r="B101" s="9" t="s">
        <v>16</v>
      </c>
      <c r="C101" s="9" t="s">
        <v>64</v>
      </c>
      <c r="D101" s="46" t="s">
        <v>201</v>
      </c>
      <c r="E101" s="9"/>
      <c r="F101" s="65">
        <f t="shared" ref="F101:H102" si="22">F102</f>
        <v>583.91899999999998</v>
      </c>
      <c r="G101" s="65">
        <f t="shared" si="22"/>
        <v>769.07</v>
      </c>
      <c r="H101" s="65">
        <f t="shared" si="22"/>
        <v>795.35</v>
      </c>
    </row>
    <row r="102" spans="1:8" ht="60.75" customHeight="1">
      <c r="A102" s="8" t="s">
        <v>26</v>
      </c>
      <c r="B102" s="9" t="s">
        <v>16</v>
      </c>
      <c r="C102" s="9" t="s">
        <v>64</v>
      </c>
      <c r="D102" s="46" t="s">
        <v>201</v>
      </c>
      <c r="E102" s="9" t="s">
        <v>27</v>
      </c>
      <c r="F102" s="65">
        <f t="shared" si="22"/>
        <v>583.91899999999998</v>
      </c>
      <c r="G102" s="65">
        <f t="shared" si="22"/>
        <v>769.07</v>
      </c>
      <c r="H102" s="65">
        <f t="shared" si="22"/>
        <v>795.35</v>
      </c>
    </row>
    <row r="103" spans="1:8" ht="63" customHeight="1">
      <c r="A103" s="8" t="s">
        <v>28</v>
      </c>
      <c r="B103" s="9" t="s">
        <v>16</v>
      </c>
      <c r="C103" s="9" t="s">
        <v>64</v>
      </c>
      <c r="D103" s="46" t="s">
        <v>201</v>
      </c>
      <c r="E103" s="9" t="s">
        <v>29</v>
      </c>
      <c r="F103" s="65">
        <v>583.91899999999998</v>
      </c>
      <c r="G103" s="65">
        <v>769.07</v>
      </c>
      <c r="H103" s="65">
        <v>795.35</v>
      </c>
    </row>
    <row r="104" spans="1:8" ht="96.75" customHeight="1">
      <c r="A104" s="51" t="s">
        <v>202</v>
      </c>
      <c r="B104" s="9" t="s">
        <v>16</v>
      </c>
      <c r="C104" s="9" t="s">
        <v>64</v>
      </c>
      <c r="D104" s="46" t="s">
        <v>203</v>
      </c>
      <c r="E104" s="9"/>
      <c r="F104" s="65">
        <f t="shared" ref="F104:H105" si="23">F105</f>
        <v>30.733000000000001</v>
      </c>
      <c r="G104" s="65">
        <f t="shared" si="23"/>
        <v>40.476999999999997</v>
      </c>
      <c r="H104" s="65">
        <f t="shared" si="23"/>
        <v>41.860999999999997</v>
      </c>
    </row>
    <row r="105" spans="1:8" ht="56.25">
      <c r="A105" s="8" t="s">
        <v>26</v>
      </c>
      <c r="B105" s="9" t="s">
        <v>16</v>
      </c>
      <c r="C105" s="9" t="s">
        <v>64</v>
      </c>
      <c r="D105" s="46" t="s">
        <v>203</v>
      </c>
      <c r="E105" s="9" t="s">
        <v>27</v>
      </c>
      <c r="F105" s="65">
        <f t="shared" si="23"/>
        <v>30.733000000000001</v>
      </c>
      <c r="G105" s="65">
        <f t="shared" si="23"/>
        <v>40.476999999999997</v>
      </c>
      <c r="H105" s="65">
        <f t="shared" si="23"/>
        <v>41.860999999999997</v>
      </c>
    </row>
    <row r="106" spans="1:8" ht="55.5" customHeight="1">
      <c r="A106" s="8" t="s">
        <v>28</v>
      </c>
      <c r="B106" s="9" t="s">
        <v>16</v>
      </c>
      <c r="C106" s="9" t="s">
        <v>64</v>
      </c>
      <c r="D106" s="46" t="s">
        <v>203</v>
      </c>
      <c r="E106" s="9" t="s">
        <v>29</v>
      </c>
      <c r="F106" s="65">
        <v>30.733000000000001</v>
      </c>
      <c r="G106" s="65">
        <v>40.476999999999997</v>
      </c>
      <c r="H106" s="65">
        <v>41.860999999999997</v>
      </c>
    </row>
    <row r="107" spans="1:8" ht="75" hidden="1">
      <c r="A107" s="25" t="s">
        <v>78</v>
      </c>
      <c r="B107" s="59" t="s">
        <v>16</v>
      </c>
      <c r="C107" s="59" t="s">
        <v>64</v>
      </c>
      <c r="D107" s="64" t="s">
        <v>223</v>
      </c>
      <c r="E107" s="60"/>
      <c r="F107" s="65">
        <f>F108</f>
        <v>0</v>
      </c>
      <c r="G107" s="65">
        <f t="shared" ref="G107:H107" si="24">G108</f>
        <v>0</v>
      </c>
      <c r="H107" s="65">
        <f t="shared" si="24"/>
        <v>0</v>
      </c>
    </row>
    <row r="108" spans="1:8" ht="2.25" hidden="1" customHeight="1">
      <c r="A108" s="25" t="s">
        <v>26</v>
      </c>
      <c r="B108" s="59" t="s">
        <v>16</v>
      </c>
      <c r="C108" s="59" t="s">
        <v>64</v>
      </c>
      <c r="D108" s="64" t="s">
        <v>223</v>
      </c>
      <c r="E108" s="60" t="s">
        <v>27</v>
      </c>
      <c r="F108" s="65">
        <f>F109</f>
        <v>0</v>
      </c>
      <c r="G108" s="65">
        <f t="shared" ref="G108:H108" si="25">G109</f>
        <v>0</v>
      </c>
      <c r="H108" s="65">
        <f t="shared" si="25"/>
        <v>0</v>
      </c>
    </row>
    <row r="109" spans="1:8" ht="56.25" hidden="1">
      <c r="A109" s="25" t="s">
        <v>28</v>
      </c>
      <c r="B109" s="59" t="s">
        <v>16</v>
      </c>
      <c r="C109" s="59" t="s">
        <v>64</v>
      </c>
      <c r="D109" s="64" t="s">
        <v>223</v>
      </c>
      <c r="E109" s="60" t="s">
        <v>29</v>
      </c>
      <c r="F109" s="65">
        <v>0</v>
      </c>
      <c r="G109" s="65">
        <v>0</v>
      </c>
      <c r="H109" s="65">
        <v>0</v>
      </c>
    </row>
    <row r="110" spans="1:8" ht="75" hidden="1">
      <c r="A110" s="61" t="s">
        <v>218</v>
      </c>
      <c r="B110" s="59" t="s">
        <v>16</v>
      </c>
      <c r="C110" s="59" t="s">
        <v>64</v>
      </c>
      <c r="D110" s="64" t="s">
        <v>224</v>
      </c>
      <c r="E110" s="60"/>
      <c r="F110" s="65">
        <f>F111</f>
        <v>0</v>
      </c>
      <c r="G110" s="65">
        <f t="shared" ref="G110:H110" si="26">G111</f>
        <v>0</v>
      </c>
      <c r="H110" s="65">
        <f t="shared" si="26"/>
        <v>0</v>
      </c>
    </row>
    <row r="111" spans="1:8" ht="56.25" hidden="1">
      <c r="A111" s="25" t="s">
        <v>26</v>
      </c>
      <c r="B111" s="59" t="s">
        <v>16</v>
      </c>
      <c r="C111" s="59" t="s">
        <v>64</v>
      </c>
      <c r="D111" s="64" t="s">
        <v>224</v>
      </c>
      <c r="E111" s="60">
        <v>200</v>
      </c>
      <c r="F111" s="65">
        <f>F112</f>
        <v>0</v>
      </c>
      <c r="G111" s="65">
        <f t="shared" ref="G111:H111" si="27">G112</f>
        <v>0</v>
      </c>
      <c r="H111" s="65">
        <f t="shared" si="27"/>
        <v>0</v>
      </c>
    </row>
    <row r="112" spans="1:8" ht="56.25" hidden="1">
      <c r="A112" s="25" t="s">
        <v>28</v>
      </c>
      <c r="B112" s="59" t="s">
        <v>16</v>
      </c>
      <c r="C112" s="59" t="s">
        <v>64</v>
      </c>
      <c r="D112" s="64" t="s">
        <v>224</v>
      </c>
      <c r="E112" s="60">
        <v>240</v>
      </c>
      <c r="F112" s="65"/>
      <c r="G112" s="65">
        <v>0</v>
      </c>
      <c r="H112" s="65">
        <v>0</v>
      </c>
    </row>
    <row r="113" spans="1:8" ht="75">
      <c r="A113" s="25" t="s">
        <v>217</v>
      </c>
      <c r="B113" s="59" t="s">
        <v>16</v>
      </c>
      <c r="C113" s="59" t="s">
        <v>64</v>
      </c>
      <c r="D113" s="64" t="s">
        <v>225</v>
      </c>
      <c r="E113" s="60"/>
      <c r="F113" s="65">
        <f>F114</f>
        <v>1294</v>
      </c>
      <c r="G113" s="65">
        <f t="shared" ref="G113:H113" si="28">G114</f>
        <v>0</v>
      </c>
      <c r="H113" s="65">
        <f t="shared" si="28"/>
        <v>0</v>
      </c>
    </row>
    <row r="114" spans="1:8" ht="56.25">
      <c r="A114" s="25" t="s">
        <v>26</v>
      </c>
      <c r="B114" s="59" t="s">
        <v>16</v>
      </c>
      <c r="C114" s="59" t="s">
        <v>64</v>
      </c>
      <c r="D114" s="64" t="s">
        <v>225</v>
      </c>
      <c r="E114" s="60">
        <v>200</v>
      </c>
      <c r="F114" s="65">
        <f>F115</f>
        <v>1294</v>
      </c>
      <c r="G114" s="65">
        <f t="shared" ref="G114:H114" si="29">G115</f>
        <v>0</v>
      </c>
      <c r="H114" s="65">
        <f t="shared" si="29"/>
        <v>0</v>
      </c>
    </row>
    <row r="115" spans="1:8" ht="56.25">
      <c r="A115" s="25" t="s">
        <v>28</v>
      </c>
      <c r="B115" s="59" t="s">
        <v>16</v>
      </c>
      <c r="C115" s="59" t="s">
        <v>64</v>
      </c>
      <c r="D115" s="64" t="s">
        <v>225</v>
      </c>
      <c r="E115" s="60" t="s">
        <v>29</v>
      </c>
      <c r="F115" s="65">
        <v>1294</v>
      </c>
      <c r="G115" s="65">
        <v>0</v>
      </c>
      <c r="H115" s="65">
        <v>0</v>
      </c>
    </row>
    <row r="116" spans="1:8" ht="0.75" customHeight="1">
      <c r="A116" s="57" t="s">
        <v>72</v>
      </c>
      <c r="B116" s="9" t="s">
        <v>16</v>
      </c>
      <c r="C116" s="9" t="s">
        <v>64</v>
      </c>
      <c r="D116" s="58" t="s">
        <v>226</v>
      </c>
      <c r="E116" s="9"/>
      <c r="F116" s="65">
        <f t="shared" ref="F116:H117" si="30">F117</f>
        <v>0</v>
      </c>
      <c r="G116" s="65">
        <f t="shared" si="30"/>
        <v>0</v>
      </c>
      <c r="H116" s="65">
        <f t="shared" si="30"/>
        <v>0</v>
      </c>
    </row>
    <row r="117" spans="1:8" ht="56.25" hidden="1">
      <c r="A117" s="28" t="s">
        <v>26</v>
      </c>
      <c r="B117" s="9" t="s">
        <v>16</v>
      </c>
      <c r="C117" s="9" t="s">
        <v>64</v>
      </c>
      <c r="D117" s="58" t="s">
        <v>226</v>
      </c>
      <c r="E117" s="9" t="s">
        <v>27</v>
      </c>
      <c r="F117" s="65">
        <f t="shared" si="30"/>
        <v>0</v>
      </c>
      <c r="G117" s="65">
        <f t="shared" si="30"/>
        <v>0</v>
      </c>
      <c r="H117" s="65">
        <f t="shared" si="30"/>
        <v>0</v>
      </c>
    </row>
    <row r="118" spans="1:8" ht="56.25" hidden="1">
      <c r="A118" s="28" t="s">
        <v>28</v>
      </c>
      <c r="B118" s="9" t="s">
        <v>16</v>
      </c>
      <c r="C118" s="9" t="s">
        <v>64</v>
      </c>
      <c r="D118" s="58" t="s">
        <v>226</v>
      </c>
      <c r="E118" s="9" t="s">
        <v>29</v>
      </c>
      <c r="F118" s="65">
        <v>0</v>
      </c>
      <c r="G118" s="65">
        <v>0</v>
      </c>
      <c r="H118" s="65">
        <v>0</v>
      </c>
    </row>
    <row r="119" spans="1:8" ht="75">
      <c r="A119" s="13" t="s">
        <v>239</v>
      </c>
      <c r="B119" s="9" t="s">
        <v>16</v>
      </c>
      <c r="C119" s="9" t="s">
        <v>64</v>
      </c>
      <c r="D119" s="9" t="s">
        <v>238</v>
      </c>
      <c r="E119" s="9"/>
      <c r="F119" s="65">
        <f t="shared" ref="F119:H121" si="31">F120</f>
        <v>960.20500000000004</v>
      </c>
      <c r="G119" s="65">
        <f t="shared" si="31"/>
        <v>0</v>
      </c>
      <c r="H119" s="65">
        <f t="shared" si="31"/>
        <v>0</v>
      </c>
    </row>
    <row r="120" spans="1:8" ht="56.25">
      <c r="A120" s="28" t="s">
        <v>26</v>
      </c>
      <c r="B120" s="9" t="s">
        <v>16</v>
      </c>
      <c r="C120" s="9" t="s">
        <v>64</v>
      </c>
      <c r="D120" s="9" t="s">
        <v>238</v>
      </c>
      <c r="E120" s="9" t="s">
        <v>27</v>
      </c>
      <c r="F120" s="65">
        <f t="shared" si="31"/>
        <v>960.20500000000004</v>
      </c>
      <c r="G120" s="65">
        <f t="shared" si="31"/>
        <v>0</v>
      </c>
      <c r="H120" s="65">
        <f t="shared" si="31"/>
        <v>0</v>
      </c>
    </row>
    <row r="121" spans="1:8" ht="54.75" customHeight="1">
      <c r="A121" s="8" t="s">
        <v>28</v>
      </c>
      <c r="B121" s="9" t="s">
        <v>16</v>
      </c>
      <c r="C121" s="9" t="s">
        <v>64</v>
      </c>
      <c r="D121" s="9" t="s">
        <v>238</v>
      </c>
      <c r="E121" s="9" t="s">
        <v>29</v>
      </c>
      <c r="F121" s="65">
        <f t="shared" si="31"/>
        <v>960.20500000000004</v>
      </c>
      <c r="G121" s="65">
        <f t="shared" si="31"/>
        <v>0</v>
      </c>
      <c r="H121" s="65">
        <f t="shared" si="31"/>
        <v>0</v>
      </c>
    </row>
    <row r="122" spans="1:8" ht="56.25" hidden="1">
      <c r="A122" s="13" t="s">
        <v>32</v>
      </c>
      <c r="B122" s="9" t="s">
        <v>16</v>
      </c>
      <c r="C122" s="9" t="s">
        <v>64</v>
      </c>
      <c r="D122" s="9" t="s">
        <v>238</v>
      </c>
      <c r="E122" s="9" t="s">
        <v>33</v>
      </c>
      <c r="F122" s="65">
        <v>960.20500000000004</v>
      </c>
      <c r="G122" s="65">
        <v>0</v>
      </c>
      <c r="H122" s="65">
        <v>0</v>
      </c>
    </row>
    <row r="123" spans="1:8" ht="41.25" customHeight="1">
      <c r="A123" s="13" t="s">
        <v>81</v>
      </c>
      <c r="B123" s="9" t="s">
        <v>16</v>
      </c>
      <c r="C123" s="9" t="s">
        <v>82</v>
      </c>
      <c r="D123" s="9"/>
      <c r="E123" s="9"/>
      <c r="F123" s="65">
        <f>F124+F127+F130+F133</f>
        <v>2079.9079899999997</v>
      </c>
      <c r="G123" s="65">
        <f t="shared" ref="G123:H123" si="32">G124+G127+G130+G133</f>
        <v>80</v>
      </c>
      <c r="H123" s="65">
        <f t="shared" si="32"/>
        <v>80</v>
      </c>
    </row>
    <row r="124" spans="1:8" ht="37.5" hidden="1">
      <c r="A124" s="52" t="s">
        <v>204</v>
      </c>
      <c r="B124" s="9" t="s">
        <v>16</v>
      </c>
      <c r="C124" s="9" t="s">
        <v>82</v>
      </c>
      <c r="D124" s="53" t="s">
        <v>205</v>
      </c>
      <c r="E124" s="9"/>
      <c r="F124" s="65">
        <f t="shared" ref="F124:H125" si="33">F125</f>
        <v>0</v>
      </c>
      <c r="G124" s="65">
        <f t="shared" si="33"/>
        <v>0</v>
      </c>
      <c r="H124" s="65">
        <f t="shared" si="33"/>
        <v>0</v>
      </c>
    </row>
    <row r="125" spans="1:8" ht="56.25" hidden="1">
      <c r="A125" s="13" t="s">
        <v>26</v>
      </c>
      <c r="B125" s="9" t="s">
        <v>16</v>
      </c>
      <c r="C125" s="9" t="s">
        <v>82</v>
      </c>
      <c r="D125" s="53" t="s">
        <v>205</v>
      </c>
      <c r="E125" s="9" t="s">
        <v>27</v>
      </c>
      <c r="F125" s="65">
        <f t="shared" si="33"/>
        <v>0</v>
      </c>
      <c r="G125" s="65">
        <f t="shared" si="33"/>
        <v>0</v>
      </c>
      <c r="H125" s="65">
        <f t="shared" si="33"/>
        <v>0</v>
      </c>
    </row>
    <row r="126" spans="1:8" ht="56.25" hidden="1">
      <c r="A126" s="13" t="s">
        <v>28</v>
      </c>
      <c r="B126" s="9" t="s">
        <v>16</v>
      </c>
      <c r="C126" s="9" t="s">
        <v>82</v>
      </c>
      <c r="D126" s="53" t="s">
        <v>205</v>
      </c>
      <c r="E126" s="9" t="s">
        <v>29</v>
      </c>
      <c r="F126" s="65">
        <v>0</v>
      </c>
      <c r="G126" s="65">
        <v>0</v>
      </c>
      <c r="H126" s="65">
        <v>0</v>
      </c>
    </row>
    <row r="127" spans="1:8" ht="150">
      <c r="A127" s="28" t="s">
        <v>241</v>
      </c>
      <c r="B127" s="9" t="s">
        <v>16</v>
      </c>
      <c r="C127" s="9" t="s">
        <v>82</v>
      </c>
      <c r="D127" s="54" t="s">
        <v>240</v>
      </c>
      <c r="E127" s="9"/>
      <c r="F127" s="65">
        <f>F128</f>
        <v>1799.9079899999999</v>
      </c>
      <c r="G127" s="65">
        <f t="shared" ref="G127:H127" si="34">G128</f>
        <v>0</v>
      </c>
      <c r="H127" s="65">
        <f t="shared" si="34"/>
        <v>0</v>
      </c>
    </row>
    <row r="128" spans="1:8" ht="56.25">
      <c r="A128" s="8" t="s">
        <v>26</v>
      </c>
      <c r="B128" s="9" t="s">
        <v>16</v>
      </c>
      <c r="C128" s="9" t="s">
        <v>82</v>
      </c>
      <c r="D128" s="54" t="s">
        <v>240</v>
      </c>
      <c r="E128" s="9" t="s">
        <v>27</v>
      </c>
      <c r="F128" s="65">
        <f>F129</f>
        <v>1799.9079899999999</v>
      </c>
      <c r="G128" s="65">
        <f t="shared" ref="G128:H128" si="35">G129</f>
        <v>0</v>
      </c>
      <c r="H128" s="65">
        <f t="shared" si="35"/>
        <v>0</v>
      </c>
    </row>
    <row r="129" spans="1:8" ht="56.25">
      <c r="A129" s="8" t="s">
        <v>28</v>
      </c>
      <c r="B129" s="9" t="s">
        <v>16</v>
      </c>
      <c r="C129" s="9" t="s">
        <v>82</v>
      </c>
      <c r="D129" s="54" t="s">
        <v>240</v>
      </c>
      <c r="E129" s="9" t="s">
        <v>29</v>
      </c>
      <c r="F129" s="65">
        <v>1799.9079899999999</v>
      </c>
      <c r="G129" s="65">
        <v>0</v>
      </c>
      <c r="H129" s="65">
        <v>0</v>
      </c>
    </row>
    <row r="130" spans="1:8" ht="168.75">
      <c r="A130" s="62" t="s">
        <v>243</v>
      </c>
      <c r="B130" s="9" t="s">
        <v>16</v>
      </c>
      <c r="C130" s="9" t="s">
        <v>82</v>
      </c>
      <c r="D130" s="54" t="s">
        <v>242</v>
      </c>
      <c r="E130" s="9"/>
      <c r="F130" s="65">
        <f>F131</f>
        <v>200</v>
      </c>
      <c r="G130" s="65">
        <f t="shared" ref="G130:H130" si="36">G131</f>
        <v>0</v>
      </c>
      <c r="H130" s="65">
        <f t="shared" si="36"/>
        <v>0</v>
      </c>
    </row>
    <row r="131" spans="1:8" ht="56.25">
      <c r="A131" s="8" t="s">
        <v>26</v>
      </c>
      <c r="B131" s="9" t="s">
        <v>16</v>
      </c>
      <c r="C131" s="9" t="s">
        <v>82</v>
      </c>
      <c r="D131" s="54" t="s">
        <v>242</v>
      </c>
      <c r="E131" s="9" t="s">
        <v>27</v>
      </c>
      <c r="F131" s="65">
        <f>F132</f>
        <v>200</v>
      </c>
      <c r="G131" s="65">
        <f t="shared" ref="G131:H131" si="37">G132</f>
        <v>0</v>
      </c>
      <c r="H131" s="65">
        <f t="shared" si="37"/>
        <v>0</v>
      </c>
    </row>
    <row r="132" spans="1:8" ht="56.25">
      <c r="A132" s="8" t="s">
        <v>28</v>
      </c>
      <c r="B132" s="9" t="s">
        <v>16</v>
      </c>
      <c r="C132" s="9" t="s">
        <v>82</v>
      </c>
      <c r="D132" s="54" t="s">
        <v>242</v>
      </c>
      <c r="E132" s="9" t="s">
        <v>29</v>
      </c>
      <c r="F132" s="65">
        <v>200</v>
      </c>
      <c r="G132" s="65">
        <v>0</v>
      </c>
      <c r="H132" s="65">
        <v>0</v>
      </c>
    </row>
    <row r="133" spans="1:8" ht="44.25" customHeight="1">
      <c r="A133" s="8" t="s">
        <v>232</v>
      </c>
      <c r="B133" s="9" t="s">
        <v>16</v>
      </c>
      <c r="C133" s="9" t="s">
        <v>82</v>
      </c>
      <c r="D133" s="54" t="s">
        <v>231</v>
      </c>
      <c r="E133" s="9"/>
      <c r="F133" s="65">
        <f>F134</f>
        <v>80</v>
      </c>
      <c r="G133" s="65">
        <f t="shared" ref="G133:H133" si="38">G134</f>
        <v>80</v>
      </c>
      <c r="H133" s="65">
        <f t="shared" si="38"/>
        <v>80</v>
      </c>
    </row>
    <row r="134" spans="1:8" ht="56.25">
      <c r="A134" s="25" t="s">
        <v>26</v>
      </c>
      <c r="B134" s="9" t="s">
        <v>16</v>
      </c>
      <c r="C134" s="9" t="s">
        <v>82</v>
      </c>
      <c r="D134" s="54" t="s">
        <v>231</v>
      </c>
      <c r="E134" s="9" t="s">
        <v>27</v>
      </c>
      <c r="F134" s="65">
        <f>F135</f>
        <v>80</v>
      </c>
      <c r="G134" s="65">
        <f t="shared" ref="G134:H134" si="39">G135</f>
        <v>80</v>
      </c>
      <c r="H134" s="65">
        <f t="shared" si="39"/>
        <v>80</v>
      </c>
    </row>
    <row r="135" spans="1:8" ht="56.25">
      <c r="A135" s="25" t="s">
        <v>28</v>
      </c>
      <c r="B135" s="9" t="s">
        <v>16</v>
      </c>
      <c r="C135" s="9" t="s">
        <v>82</v>
      </c>
      <c r="D135" s="54" t="s">
        <v>231</v>
      </c>
      <c r="E135" s="9" t="s">
        <v>29</v>
      </c>
      <c r="F135" s="65">
        <v>80</v>
      </c>
      <c r="G135" s="65">
        <v>80</v>
      </c>
      <c r="H135" s="65">
        <v>80</v>
      </c>
    </row>
    <row r="136" spans="1:8" ht="18.75">
      <c r="A136" s="8" t="s">
        <v>83</v>
      </c>
      <c r="B136" s="9" t="s">
        <v>84</v>
      </c>
      <c r="C136" s="9"/>
      <c r="D136" s="9"/>
      <c r="E136" s="9"/>
      <c r="F136" s="65">
        <f>F137+F146+F159</f>
        <v>976</v>
      </c>
      <c r="G136" s="65">
        <f>G137+G146+G159</f>
        <v>110.646</v>
      </c>
      <c r="H136" s="65">
        <f>H137+H146+H159</f>
        <v>43.533000000000001</v>
      </c>
    </row>
    <row r="137" spans="1:8" ht="17.25" customHeight="1">
      <c r="A137" s="13" t="s">
        <v>85</v>
      </c>
      <c r="B137" s="9" t="s">
        <v>84</v>
      </c>
      <c r="C137" s="9" t="s">
        <v>13</v>
      </c>
      <c r="D137" s="9"/>
      <c r="E137" s="9"/>
      <c r="F137" s="65">
        <f>F138+F143</f>
        <v>0</v>
      </c>
      <c r="G137" s="65">
        <f>G138+G143</f>
        <v>0</v>
      </c>
      <c r="H137" s="65">
        <f>H138+H143</f>
        <v>0</v>
      </c>
    </row>
    <row r="138" spans="1:8" ht="150" hidden="1">
      <c r="A138" s="13" t="s">
        <v>86</v>
      </c>
      <c r="B138" s="9" t="s">
        <v>84</v>
      </c>
      <c r="C138" s="9" t="s">
        <v>13</v>
      </c>
      <c r="D138" s="9" t="s">
        <v>87</v>
      </c>
      <c r="E138" s="9"/>
      <c r="F138" s="65">
        <f t="shared" ref="F138:H140" si="40">F139</f>
        <v>0</v>
      </c>
      <c r="G138" s="65">
        <f t="shared" si="40"/>
        <v>0</v>
      </c>
      <c r="H138" s="65">
        <f t="shared" si="40"/>
        <v>0</v>
      </c>
    </row>
    <row r="139" spans="1:8" ht="56.25" hidden="1">
      <c r="A139" s="29" t="s">
        <v>88</v>
      </c>
      <c r="B139" s="9" t="s">
        <v>84</v>
      </c>
      <c r="C139" s="9" t="s">
        <v>13</v>
      </c>
      <c r="D139" s="9" t="s">
        <v>87</v>
      </c>
      <c r="E139" s="9" t="s">
        <v>89</v>
      </c>
      <c r="F139" s="65">
        <f t="shared" si="40"/>
        <v>0</v>
      </c>
      <c r="G139" s="65">
        <f t="shared" si="40"/>
        <v>0</v>
      </c>
      <c r="H139" s="65">
        <f t="shared" si="40"/>
        <v>0</v>
      </c>
    </row>
    <row r="140" spans="1:8" ht="18.75" hidden="1">
      <c r="A140" s="29" t="s">
        <v>90</v>
      </c>
      <c r="B140" s="9" t="s">
        <v>84</v>
      </c>
      <c r="C140" s="9" t="s">
        <v>13</v>
      </c>
      <c r="D140" s="9" t="s">
        <v>87</v>
      </c>
      <c r="E140" s="9" t="s">
        <v>91</v>
      </c>
      <c r="F140" s="65">
        <f t="shared" si="40"/>
        <v>0</v>
      </c>
      <c r="G140" s="65">
        <f t="shared" si="40"/>
        <v>0</v>
      </c>
      <c r="H140" s="65">
        <f t="shared" si="40"/>
        <v>0</v>
      </c>
    </row>
    <row r="141" spans="1:8" ht="75" hidden="1">
      <c r="A141" s="13" t="s">
        <v>92</v>
      </c>
      <c r="B141" s="9" t="s">
        <v>84</v>
      </c>
      <c r="C141" s="9" t="s">
        <v>13</v>
      </c>
      <c r="D141" s="9" t="s">
        <v>87</v>
      </c>
      <c r="E141" s="9" t="s">
        <v>93</v>
      </c>
      <c r="F141" s="65">
        <v>0</v>
      </c>
      <c r="G141" s="65">
        <v>0</v>
      </c>
      <c r="H141" s="65">
        <v>0</v>
      </c>
    </row>
    <row r="142" spans="1:8" ht="150" hidden="1">
      <c r="A142" s="13" t="s">
        <v>94</v>
      </c>
      <c r="B142" s="9" t="s">
        <v>84</v>
      </c>
      <c r="C142" s="9" t="s">
        <v>13</v>
      </c>
      <c r="D142" s="9" t="s">
        <v>95</v>
      </c>
      <c r="E142" s="9"/>
      <c r="F142" s="65">
        <f t="shared" ref="F142:H144" si="41">F143</f>
        <v>0</v>
      </c>
      <c r="G142" s="65">
        <f t="shared" si="41"/>
        <v>0</v>
      </c>
      <c r="H142" s="65">
        <f t="shared" si="41"/>
        <v>0</v>
      </c>
    </row>
    <row r="143" spans="1:8" ht="55.5" hidden="1" customHeight="1">
      <c r="A143" s="29" t="s">
        <v>88</v>
      </c>
      <c r="B143" s="9" t="s">
        <v>84</v>
      </c>
      <c r="C143" s="9" t="s">
        <v>13</v>
      </c>
      <c r="D143" s="9" t="s">
        <v>95</v>
      </c>
      <c r="E143" s="9" t="s">
        <v>89</v>
      </c>
      <c r="F143" s="65">
        <f t="shared" si="41"/>
        <v>0</v>
      </c>
      <c r="G143" s="65">
        <f t="shared" si="41"/>
        <v>0</v>
      </c>
      <c r="H143" s="65">
        <f t="shared" si="41"/>
        <v>0</v>
      </c>
    </row>
    <row r="144" spans="1:8" ht="18.75" hidden="1">
      <c r="A144" s="29" t="s">
        <v>90</v>
      </c>
      <c r="B144" s="9" t="s">
        <v>84</v>
      </c>
      <c r="C144" s="9" t="s">
        <v>13</v>
      </c>
      <c r="D144" s="9" t="s">
        <v>95</v>
      </c>
      <c r="E144" s="9" t="s">
        <v>91</v>
      </c>
      <c r="F144" s="65">
        <f t="shared" si="41"/>
        <v>0</v>
      </c>
      <c r="G144" s="65">
        <f t="shared" si="41"/>
        <v>0</v>
      </c>
      <c r="H144" s="65">
        <f t="shared" si="41"/>
        <v>0</v>
      </c>
    </row>
    <row r="145" spans="1:8" ht="75" hidden="1">
      <c r="A145" s="13" t="s">
        <v>92</v>
      </c>
      <c r="B145" s="9" t="s">
        <v>84</v>
      </c>
      <c r="C145" s="9" t="s">
        <v>13</v>
      </c>
      <c r="D145" s="9" t="s">
        <v>95</v>
      </c>
      <c r="E145" s="9" t="s">
        <v>93</v>
      </c>
      <c r="F145" s="65">
        <v>0</v>
      </c>
      <c r="G145" s="65">
        <v>0</v>
      </c>
      <c r="H145" s="65">
        <v>0</v>
      </c>
    </row>
    <row r="146" spans="1:8" ht="18.75">
      <c r="A146" s="8" t="s">
        <v>96</v>
      </c>
      <c r="B146" s="9" t="s">
        <v>84</v>
      </c>
      <c r="C146" s="9" t="s">
        <v>56</v>
      </c>
      <c r="D146" s="9"/>
      <c r="E146" s="9"/>
      <c r="F146" s="65">
        <f>F147+F151+F155</f>
        <v>230</v>
      </c>
      <c r="G146" s="65">
        <f>G147+G151+G155</f>
        <v>0</v>
      </c>
      <c r="H146" s="65">
        <f>H147+H151+H155</f>
        <v>0</v>
      </c>
    </row>
    <row r="147" spans="1:8" ht="0.75" customHeight="1">
      <c r="A147" s="8" t="s">
        <v>97</v>
      </c>
      <c r="B147" s="9" t="s">
        <v>84</v>
      </c>
      <c r="C147" s="9" t="s">
        <v>56</v>
      </c>
      <c r="D147" s="9" t="s">
        <v>98</v>
      </c>
      <c r="E147" s="9"/>
      <c r="F147" s="65">
        <f t="shared" ref="F147:H149" si="42">F148</f>
        <v>0</v>
      </c>
      <c r="G147" s="65">
        <f t="shared" si="42"/>
        <v>0</v>
      </c>
      <c r="H147" s="65">
        <f t="shared" si="42"/>
        <v>0</v>
      </c>
    </row>
    <row r="148" spans="1:8" ht="18.75" hidden="1">
      <c r="A148" s="15" t="s">
        <v>34</v>
      </c>
      <c r="B148" s="9" t="s">
        <v>84</v>
      </c>
      <c r="C148" s="9" t="s">
        <v>56</v>
      </c>
      <c r="D148" s="9" t="s">
        <v>98</v>
      </c>
      <c r="E148" s="9" t="s">
        <v>35</v>
      </c>
      <c r="F148" s="65">
        <f t="shared" si="42"/>
        <v>0</v>
      </c>
      <c r="G148" s="65">
        <f t="shared" si="42"/>
        <v>0</v>
      </c>
      <c r="H148" s="65">
        <f t="shared" si="42"/>
        <v>0</v>
      </c>
    </row>
    <row r="149" spans="1:8" ht="92.25" hidden="1" customHeight="1">
      <c r="A149" s="8" t="s">
        <v>99</v>
      </c>
      <c r="B149" s="9" t="s">
        <v>84</v>
      </c>
      <c r="C149" s="9" t="s">
        <v>56</v>
      </c>
      <c r="D149" s="9" t="s">
        <v>98</v>
      </c>
      <c r="E149" s="9" t="s">
        <v>100</v>
      </c>
      <c r="F149" s="65">
        <f t="shared" si="42"/>
        <v>0</v>
      </c>
      <c r="G149" s="65">
        <f t="shared" si="42"/>
        <v>0</v>
      </c>
      <c r="H149" s="65">
        <f t="shared" si="42"/>
        <v>0</v>
      </c>
    </row>
    <row r="150" spans="1:8" ht="93.75" hidden="1">
      <c r="A150" s="8" t="s">
        <v>101</v>
      </c>
      <c r="B150" s="9" t="s">
        <v>84</v>
      </c>
      <c r="C150" s="9" t="s">
        <v>56</v>
      </c>
      <c r="D150" s="9" t="s">
        <v>98</v>
      </c>
      <c r="E150" s="9" t="s">
        <v>102</v>
      </c>
      <c r="F150" s="65">
        <v>0</v>
      </c>
      <c r="G150" s="65">
        <v>0</v>
      </c>
      <c r="H150" s="65">
        <v>0</v>
      </c>
    </row>
    <row r="151" spans="1:8" ht="112.5" hidden="1">
      <c r="A151" s="13" t="s">
        <v>103</v>
      </c>
      <c r="B151" s="9" t="s">
        <v>84</v>
      </c>
      <c r="C151" s="9" t="s">
        <v>56</v>
      </c>
      <c r="D151" s="9" t="s">
        <v>104</v>
      </c>
      <c r="E151" s="9"/>
      <c r="F151" s="65">
        <f t="shared" ref="F151:H153" si="43">F152</f>
        <v>0</v>
      </c>
      <c r="G151" s="65">
        <f t="shared" si="43"/>
        <v>0</v>
      </c>
      <c r="H151" s="65">
        <f t="shared" si="43"/>
        <v>0</v>
      </c>
    </row>
    <row r="152" spans="1:8" ht="18.75" hidden="1">
      <c r="A152" s="15" t="s">
        <v>34</v>
      </c>
      <c r="B152" s="9" t="s">
        <v>84</v>
      </c>
      <c r="C152" s="9" t="s">
        <v>56</v>
      </c>
      <c r="D152" s="9" t="s">
        <v>104</v>
      </c>
      <c r="E152" s="9" t="s">
        <v>35</v>
      </c>
      <c r="F152" s="65">
        <f t="shared" si="43"/>
        <v>0</v>
      </c>
      <c r="G152" s="65">
        <f t="shared" si="43"/>
        <v>0</v>
      </c>
      <c r="H152" s="65">
        <f t="shared" si="43"/>
        <v>0</v>
      </c>
    </row>
    <row r="153" spans="1:8" ht="93.75" hidden="1">
      <c r="A153" s="8" t="s">
        <v>99</v>
      </c>
      <c r="B153" s="9" t="s">
        <v>84</v>
      </c>
      <c r="C153" s="9" t="s">
        <v>56</v>
      </c>
      <c r="D153" s="9" t="s">
        <v>104</v>
      </c>
      <c r="E153" s="9" t="s">
        <v>100</v>
      </c>
      <c r="F153" s="65">
        <f t="shared" si="43"/>
        <v>0</v>
      </c>
      <c r="G153" s="65">
        <f t="shared" si="43"/>
        <v>0</v>
      </c>
      <c r="H153" s="65">
        <f t="shared" si="43"/>
        <v>0</v>
      </c>
    </row>
    <row r="154" spans="1:8" ht="93.75" hidden="1">
      <c r="A154" s="8" t="s">
        <v>101</v>
      </c>
      <c r="B154" s="9" t="s">
        <v>84</v>
      </c>
      <c r="C154" s="9" t="s">
        <v>56</v>
      </c>
      <c r="D154" s="9" t="s">
        <v>104</v>
      </c>
      <c r="E154" s="9" t="s">
        <v>102</v>
      </c>
      <c r="F154" s="65">
        <v>0</v>
      </c>
      <c r="G154" s="65">
        <v>0</v>
      </c>
      <c r="H154" s="65">
        <v>0</v>
      </c>
    </row>
    <row r="155" spans="1:8" ht="37.5">
      <c r="A155" s="25" t="s">
        <v>206</v>
      </c>
      <c r="B155" s="9" t="s">
        <v>84</v>
      </c>
      <c r="C155" s="9" t="s">
        <v>56</v>
      </c>
      <c r="D155" s="54" t="s">
        <v>207</v>
      </c>
      <c r="E155" s="9"/>
      <c r="F155" s="65">
        <f t="shared" ref="F155:H156" si="44">F156</f>
        <v>230</v>
      </c>
      <c r="G155" s="65">
        <f t="shared" si="44"/>
        <v>0</v>
      </c>
      <c r="H155" s="65">
        <f t="shared" si="44"/>
        <v>0</v>
      </c>
    </row>
    <row r="156" spans="1:8" ht="56.25">
      <c r="A156" s="8" t="s">
        <v>26</v>
      </c>
      <c r="B156" s="9" t="s">
        <v>84</v>
      </c>
      <c r="C156" s="9" t="s">
        <v>56</v>
      </c>
      <c r="D156" s="54" t="s">
        <v>207</v>
      </c>
      <c r="E156" s="9" t="s">
        <v>27</v>
      </c>
      <c r="F156" s="65">
        <f t="shared" si="44"/>
        <v>230</v>
      </c>
      <c r="G156" s="65">
        <f t="shared" si="44"/>
        <v>0</v>
      </c>
      <c r="H156" s="65">
        <f t="shared" si="44"/>
        <v>0</v>
      </c>
    </row>
    <row r="157" spans="1:8" ht="56.25">
      <c r="A157" s="8" t="s">
        <v>28</v>
      </c>
      <c r="B157" s="9" t="s">
        <v>84</v>
      </c>
      <c r="C157" s="9" t="s">
        <v>56</v>
      </c>
      <c r="D157" s="54" t="s">
        <v>207</v>
      </c>
      <c r="E157" s="9" t="s">
        <v>29</v>
      </c>
      <c r="F157" s="65">
        <v>230</v>
      </c>
      <c r="G157" s="65">
        <v>0</v>
      </c>
      <c r="H157" s="65">
        <v>0</v>
      </c>
    </row>
    <row r="158" spans="1:8" ht="56.25" hidden="1">
      <c r="A158" s="13" t="s">
        <v>32</v>
      </c>
      <c r="B158" s="9" t="s">
        <v>84</v>
      </c>
      <c r="C158" s="9" t="s">
        <v>56</v>
      </c>
      <c r="D158" s="9" t="s">
        <v>105</v>
      </c>
      <c r="E158" s="9" t="s">
        <v>33</v>
      </c>
      <c r="F158" s="65"/>
      <c r="G158" s="65"/>
      <c r="H158" s="65"/>
    </row>
    <row r="159" spans="1:8" ht="24.75" customHeight="1">
      <c r="A159" s="8" t="s">
        <v>106</v>
      </c>
      <c r="B159" s="9" t="s">
        <v>84</v>
      </c>
      <c r="C159" s="9" t="s">
        <v>58</v>
      </c>
      <c r="D159" s="9"/>
      <c r="E159" s="9"/>
      <c r="F159" s="65">
        <f>F160+F166+F170+F173+F176+F179+F185+F182</f>
        <v>746</v>
      </c>
      <c r="G159" s="65">
        <f>G160+G166+G170+G173+G176+G179+G185+G182</f>
        <v>110.646</v>
      </c>
      <c r="H159" s="65">
        <f>H160+H166+H170+H173+H176+H179+H185+H182</f>
        <v>43.533000000000001</v>
      </c>
    </row>
    <row r="160" spans="1:8" ht="39" customHeight="1">
      <c r="A160" s="13" t="s">
        <v>208</v>
      </c>
      <c r="B160" s="9" t="s">
        <v>84</v>
      </c>
      <c r="C160" s="9" t="s">
        <v>58</v>
      </c>
      <c r="D160" s="54" t="s">
        <v>209</v>
      </c>
      <c r="E160" s="9"/>
      <c r="F160" s="65">
        <f>F161+F163</f>
        <v>630</v>
      </c>
      <c r="G160" s="65">
        <f t="shared" ref="G160:H160" si="45">G161+G163</f>
        <v>0</v>
      </c>
      <c r="H160" s="65">
        <f t="shared" si="45"/>
        <v>0</v>
      </c>
    </row>
    <row r="161" spans="1:8" ht="61.5" customHeight="1">
      <c r="A161" s="8" t="s">
        <v>26</v>
      </c>
      <c r="B161" s="9" t="s">
        <v>84</v>
      </c>
      <c r="C161" s="9" t="s">
        <v>58</v>
      </c>
      <c r="D161" s="54" t="s">
        <v>209</v>
      </c>
      <c r="E161" s="9" t="s">
        <v>27</v>
      </c>
      <c r="F161" s="65">
        <f t="shared" ref="F161:H161" si="46">F162</f>
        <v>630</v>
      </c>
      <c r="G161" s="65">
        <f t="shared" si="46"/>
        <v>0</v>
      </c>
      <c r="H161" s="65">
        <f t="shared" si="46"/>
        <v>0</v>
      </c>
    </row>
    <row r="162" spans="1:8" ht="62.25" customHeight="1">
      <c r="A162" s="8" t="s">
        <v>28</v>
      </c>
      <c r="B162" s="9" t="s">
        <v>84</v>
      </c>
      <c r="C162" s="9" t="s">
        <v>58</v>
      </c>
      <c r="D162" s="54" t="s">
        <v>209</v>
      </c>
      <c r="E162" s="9" t="s">
        <v>29</v>
      </c>
      <c r="F162" s="65">
        <v>630</v>
      </c>
      <c r="G162" s="65">
        <v>0</v>
      </c>
      <c r="H162" s="65">
        <v>0</v>
      </c>
    </row>
    <row r="163" spans="1:8" ht="23.25" hidden="1" customHeight="1">
      <c r="A163" s="25" t="s">
        <v>34</v>
      </c>
      <c r="B163" s="9" t="s">
        <v>84</v>
      </c>
      <c r="C163" s="9" t="s">
        <v>58</v>
      </c>
      <c r="D163" s="54" t="s">
        <v>209</v>
      </c>
      <c r="E163" s="9" t="s">
        <v>35</v>
      </c>
      <c r="F163" s="65">
        <f>F164</f>
        <v>0</v>
      </c>
      <c r="G163" s="65">
        <f t="shared" ref="G163:H163" si="47">G164</f>
        <v>0</v>
      </c>
      <c r="H163" s="65">
        <f t="shared" si="47"/>
        <v>0</v>
      </c>
    </row>
    <row r="164" spans="1:8" ht="25.5" hidden="1" customHeight="1">
      <c r="A164" s="13" t="s">
        <v>219</v>
      </c>
      <c r="B164" s="9" t="s">
        <v>84</v>
      </c>
      <c r="C164" s="9" t="s">
        <v>58</v>
      </c>
      <c r="D164" s="54" t="s">
        <v>209</v>
      </c>
      <c r="E164" s="9" t="s">
        <v>220</v>
      </c>
      <c r="F164" s="65">
        <v>0</v>
      </c>
      <c r="G164" s="65">
        <v>0</v>
      </c>
      <c r="H164" s="65">
        <v>0</v>
      </c>
    </row>
    <row r="165" spans="1:8" ht="56.25" hidden="1">
      <c r="A165" s="13" t="s">
        <v>32</v>
      </c>
      <c r="B165" s="9" t="s">
        <v>84</v>
      </c>
      <c r="C165" s="9" t="s">
        <v>58</v>
      </c>
      <c r="D165" s="9" t="s">
        <v>107</v>
      </c>
      <c r="E165" s="9" t="s">
        <v>33</v>
      </c>
      <c r="F165" s="65"/>
      <c r="G165" s="65"/>
      <c r="H165" s="65"/>
    </row>
    <row r="166" spans="1:8" ht="56.25" hidden="1">
      <c r="A166" s="8" t="s">
        <v>108</v>
      </c>
      <c r="B166" s="9" t="s">
        <v>84</v>
      </c>
      <c r="C166" s="9" t="s">
        <v>58</v>
      </c>
      <c r="D166" s="9" t="s">
        <v>109</v>
      </c>
      <c r="E166" s="9"/>
      <c r="F166" s="65">
        <f t="shared" ref="F166:H168" si="48">F167</f>
        <v>0</v>
      </c>
      <c r="G166" s="65">
        <f t="shared" si="48"/>
        <v>0</v>
      </c>
      <c r="H166" s="65">
        <f t="shared" si="48"/>
        <v>0</v>
      </c>
    </row>
    <row r="167" spans="1:8" ht="56.25" hidden="1">
      <c r="A167" s="8" t="s">
        <v>26</v>
      </c>
      <c r="B167" s="9" t="s">
        <v>84</v>
      </c>
      <c r="C167" s="9" t="s">
        <v>58</v>
      </c>
      <c r="D167" s="9" t="s">
        <v>109</v>
      </c>
      <c r="E167" s="9" t="s">
        <v>27</v>
      </c>
      <c r="F167" s="65">
        <f t="shared" si="48"/>
        <v>0</v>
      </c>
      <c r="G167" s="65">
        <f t="shared" si="48"/>
        <v>0</v>
      </c>
      <c r="H167" s="65">
        <f t="shared" si="48"/>
        <v>0</v>
      </c>
    </row>
    <row r="168" spans="1:8" ht="56.25" hidden="1">
      <c r="A168" s="8" t="s">
        <v>28</v>
      </c>
      <c r="B168" s="9" t="s">
        <v>84</v>
      </c>
      <c r="C168" s="9" t="s">
        <v>58</v>
      </c>
      <c r="D168" s="9" t="s">
        <v>109</v>
      </c>
      <c r="E168" s="9" t="s">
        <v>29</v>
      </c>
      <c r="F168" s="65">
        <f t="shared" si="48"/>
        <v>0</v>
      </c>
      <c r="G168" s="65">
        <f t="shared" si="48"/>
        <v>0</v>
      </c>
      <c r="H168" s="65">
        <f t="shared" si="48"/>
        <v>0</v>
      </c>
    </row>
    <row r="169" spans="1:8" ht="56.25" hidden="1">
      <c r="A169" s="13" t="s">
        <v>32</v>
      </c>
      <c r="B169" s="9" t="s">
        <v>84</v>
      </c>
      <c r="C169" s="9" t="s">
        <v>58</v>
      </c>
      <c r="D169" s="9" t="s">
        <v>109</v>
      </c>
      <c r="E169" s="9" t="s">
        <v>33</v>
      </c>
      <c r="F169" s="65">
        <v>0</v>
      </c>
      <c r="G169" s="65">
        <v>0</v>
      </c>
      <c r="H169" s="65">
        <v>0</v>
      </c>
    </row>
    <row r="170" spans="1:8" ht="18" hidden="1" customHeight="1">
      <c r="A170" s="8" t="s">
        <v>110</v>
      </c>
      <c r="B170" s="9" t="s">
        <v>84</v>
      </c>
      <c r="C170" s="9" t="s">
        <v>58</v>
      </c>
      <c r="D170" s="9" t="s">
        <v>111</v>
      </c>
      <c r="E170" s="9"/>
      <c r="F170" s="65">
        <f t="shared" ref="F170:H171" si="49">F171</f>
        <v>0</v>
      </c>
      <c r="G170" s="65">
        <f t="shared" si="49"/>
        <v>0</v>
      </c>
      <c r="H170" s="65">
        <f t="shared" si="49"/>
        <v>0</v>
      </c>
    </row>
    <row r="171" spans="1:8" ht="56.25" hidden="1">
      <c r="A171" s="8" t="s">
        <v>26</v>
      </c>
      <c r="B171" s="9" t="s">
        <v>84</v>
      </c>
      <c r="C171" s="9" t="s">
        <v>58</v>
      </c>
      <c r="D171" s="9" t="s">
        <v>111</v>
      </c>
      <c r="E171" s="9" t="s">
        <v>27</v>
      </c>
      <c r="F171" s="65">
        <f t="shared" si="49"/>
        <v>0</v>
      </c>
      <c r="G171" s="65">
        <f t="shared" si="49"/>
        <v>0</v>
      </c>
      <c r="H171" s="65">
        <f t="shared" si="49"/>
        <v>0</v>
      </c>
    </row>
    <row r="172" spans="1:8" ht="56.25" hidden="1">
      <c r="A172" s="8" t="s">
        <v>28</v>
      </c>
      <c r="B172" s="9" t="s">
        <v>84</v>
      </c>
      <c r="C172" s="9" t="s">
        <v>58</v>
      </c>
      <c r="D172" s="9" t="s">
        <v>111</v>
      </c>
      <c r="E172" s="9" t="s">
        <v>29</v>
      </c>
      <c r="F172" s="65"/>
      <c r="G172" s="65"/>
      <c r="H172" s="65"/>
    </row>
    <row r="173" spans="1:8" ht="37.5" hidden="1">
      <c r="A173" s="8" t="s">
        <v>112</v>
      </c>
      <c r="B173" s="9" t="s">
        <v>84</v>
      </c>
      <c r="C173" s="9" t="s">
        <v>58</v>
      </c>
      <c r="D173" s="9" t="s">
        <v>113</v>
      </c>
      <c r="E173" s="9"/>
      <c r="F173" s="65">
        <f t="shared" ref="F173:H174" si="50">F174</f>
        <v>0</v>
      </c>
      <c r="G173" s="65">
        <f t="shared" si="50"/>
        <v>0</v>
      </c>
      <c r="H173" s="65">
        <f t="shared" si="50"/>
        <v>0</v>
      </c>
    </row>
    <row r="174" spans="1:8" ht="56.25" hidden="1">
      <c r="A174" s="8" t="s">
        <v>26</v>
      </c>
      <c r="B174" s="9" t="s">
        <v>84</v>
      </c>
      <c r="C174" s="9" t="s">
        <v>58</v>
      </c>
      <c r="D174" s="9" t="s">
        <v>113</v>
      </c>
      <c r="E174" s="9" t="s">
        <v>27</v>
      </c>
      <c r="F174" s="65">
        <f t="shared" si="50"/>
        <v>0</v>
      </c>
      <c r="G174" s="65">
        <f t="shared" si="50"/>
        <v>0</v>
      </c>
      <c r="H174" s="65">
        <f t="shared" si="50"/>
        <v>0</v>
      </c>
    </row>
    <row r="175" spans="1:8" ht="56.25" hidden="1">
      <c r="A175" s="8" t="s">
        <v>28</v>
      </c>
      <c r="B175" s="9" t="s">
        <v>84</v>
      </c>
      <c r="C175" s="9" t="s">
        <v>58</v>
      </c>
      <c r="D175" s="9" t="s">
        <v>113</v>
      </c>
      <c r="E175" s="9" t="s">
        <v>29</v>
      </c>
      <c r="F175" s="65">
        <v>0</v>
      </c>
      <c r="G175" s="65">
        <v>0</v>
      </c>
      <c r="H175" s="65">
        <v>0</v>
      </c>
    </row>
    <row r="176" spans="1:8" ht="56.25" hidden="1">
      <c r="A176" s="18" t="s">
        <v>114</v>
      </c>
      <c r="B176" s="9" t="s">
        <v>84</v>
      </c>
      <c r="C176" s="9" t="s">
        <v>58</v>
      </c>
      <c r="D176" s="9" t="s">
        <v>115</v>
      </c>
      <c r="E176" s="9"/>
      <c r="F176" s="65">
        <f t="shared" ref="F176:H177" si="51">F177</f>
        <v>0</v>
      </c>
      <c r="G176" s="65">
        <f t="shared" si="51"/>
        <v>0</v>
      </c>
      <c r="H176" s="65">
        <f t="shared" si="51"/>
        <v>0</v>
      </c>
    </row>
    <row r="177" spans="1:8" ht="56.25" hidden="1">
      <c r="A177" s="8" t="s">
        <v>26</v>
      </c>
      <c r="B177" s="9" t="s">
        <v>84</v>
      </c>
      <c r="C177" s="9" t="s">
        <v>58</v>
      </c>
      <c r="D177" s="9" t="s">
        <v>115</v>
      </c>
      <c r="E177" s="9" t="s">
        <v>27</v>
      </c>
      <c r="F177" s="65">
        <f t="shared" si="51"/>
        <v>0</v>
      </c>
      <c r="G177" s="65">
        <f t="shared" si="51"/>
        <v>0</v>
      </c>
      <c r="H177" s="65">
        <f t="shared" si="51"/>
        <v>0</v>
      </c>
    </row>
    <row r="178" spans="1:8" ht="56.25" hidden="1">
      <c r="A178" s="8" t="s">
        <v>28</v>
      </c>
      <c r="B178" s="9" t="s">
        <v>84</v>
      </c>
      <c r="C178" s="9" t="s">
        <v>58</v>
      </c>
      <c r="D178" s="9" t="s">
        <v>115</v>
      </c>
      <c r="E178" s="9" t="s">
        <v>29</v>
      </c>
      <c r="F178" s="65">
        <v>0</v>
      </c>
      <c r="G178" s="65">
        <v>0</v>
      </c>
      <c r="H178" s="65">
        <v>0</v>
      </c>
    </row>
    <row r="179" spans="1:8" ht="37.5" hidden="1">
      <c r="A179" s="28" t="s">
        <v>116</v>
      </c>
      <c r="B179" s="9" t="s">
        <v>84</v>
      </c>
      <c r="C179" s="9" t="s">
        <v>58</v>
      </c>
      <c r="D179" s="63" t="s">
        <v>222</v>
      </c>
      <c r="E179" s="9"/>
      <c r="F179" s="65">
        <f t="shared" ref="F179:H180" si="52">F180</f>
        <v>0</v>
      </c>
      <c r="G179" s="65">
        <f t="shared" si="52"/>
        <v>0</v>
      </c>
      <c r="H179" s="65">
        <f t="shared" si="52"/>
        <v>0</v>
      </c>
    </row>
    <row r="180" spans="1:8" ht="56.25" hidden="1">
      <c r="A180" s="8" t="s">
        <v>26</v>
      </c>
      <c r="B180" s="9" t="s">
        <v>84</v>
      </c>
      <c r="C180" s="9" t="s">
        <v>58</v>
      </c>
      <c r="D180" s="63" t="s">
        <v>222</v>
      </c>
      <c r="E180" s="9" t="s">
        <v>27</v>
      </c>
      <c r="F180" s="65">
        <f t="shared" si="52"/>
        <v>0</v>
      </c>
      <c r="G180" s="65">
        <f t="shared" si="52"/>
        <v>0</v>
      </c>
      <c r="H180" s="65">
        <f t="shared" si="52"/>
        <v>0</v>
      </c>
    </row>
    <row r="181" spans="1:8" ht="56.25" hidden="1">
      <c r="A181" s="8" t="s">
        <v>28</v>
      </c>
      <c r="B181" s="9" t="s">
        <v>84</v>
      </c>
      <c r="C181" s="9" t="s">
        <v>58</v>
      </c>
      <c r="D181" s="63" t="s">
        <v>222</v>
      </c>
      <c r="E181" s="9" t="s">
        <v>29</v>
      </c>
      <c r="F181" s="65">
        <v>0</v>
      </c>
      <c r="G181" s="65">
        <v>0</v>
      </c>
      <c r="H181" s="65">
        <v>0</v>
      </c>
    </row>
    <row r="182" spans="1:8" ht="44.25" customHeight="1">
      <c r="A182" s="52" t="s">
        <v>112</v>
      </c>
      <c r="B182" s="9" t="s">
        <v>84</v>
      </c>
      <c r="C182" s="9" t="s">
        <v>58</v>
      </c>
      <c r="D182" s="54" t="s">
        <v>213</v>
      </c>
      <c r="E182" s="9"/>
      <c r="F182" s="65">
        <f>F183</f>
        <v>16</v>
      </c>
      <c r="G182" s="65">
        <f t="shared" ref="G182:H182" si="53">G183</f>
        <v>16</v>
      </c>
      <c r="H182" s="65">
        <f t="shared" si="53"/>
        <v>16</v>
      </c>
    </row>
    <row r="183" spans="1:8" ht="60" customHeight="1">
      <c r="A183" s="55" t="s">
        <v>26</v>
      </c>
      <c r="B183" s="9" t="s">
        <v>84</v>
      </c>
      <c r="C183" s="9" t="s">
        <v>58</v>
      </c>
      <c r="D183" s="54" t="s">
        <v>213</v>
      </c>
      <c r="E183" s="9" t="s">
        <v>27</v>
      </c>
      <c r="F183" s="65">
        <f>F184</f>
        <v>16</v>
      </c>
      <c r="G183" s="65">
        <f t="shared" ref="G183:H183" si="54">G184</f>
        <v>16</v>
      </c>
      <c r="H183" s="65">
        <f t="shared" si="54"/>
        <v>16</v>
      </c>
    </row>
    <row r="184" spans="1:8" ht="60" customHeight="1">
      <c r="A184" s="55" t="s">
        <v>28</v>
      </c>
      <c r="B184" s="9" t="s">
        <v>84</v>
      </c>
      <c r="C184" s="9" t="s">
        <v>58</v>
      </c>
      <c r="D184" s="54" t="s">
        <v>213</v>
      </c>
      <c r="E184" s="9" t="s">
        <v>29</v>
      </c>
      <c r="F184" s="65">
        <v>16</v>
      </c>
      <c r="G184" s="65">
        <v>16</v>
      </c>
      <c r="H184" s="65">
        <v>16</v>
      </c>
    </row>
    <row r="185" spans="1:8" ht="45" customHeight="1">
      <c r="A185" s="48" t="s">
        <v>114</v>
      </c>
      <c r="B185" s="9" t="s">
        <v>84</v>
      </c>
      <c r="C185" s="9" t="s">
        <v>58</v>
      </c>
      <c r="D185" s="54" t="s">
        <v>210</v>
      </c>
      <c r="E185" s="9"/>
      <c r="F185" s="65">
        <f>F186</f>
        <v>100</v>
      </c>
      <c r="G185" s="65">
        <f t="shared" ref="G185:H185" si="55">G186</f>
        <v>94.646000000000001</v>
      </c>
      <c r="H185" s="65">
        <f t="shared" si="55"/>
        <v>27.533000000000001</v>
      </c>
    </row>
    <row r="186" spans="1:8" ht="60" customHeight="1">
      <c r="A186" s="55" t="s">
        <v>26</v>
      </c>
      <c r="B186" s="9" t="s">
        <v>84</v>
      </c>
      <c r="C186" s="9" t="s">
        <v>58</v>
      </c>
      <c r="D186" s="54" t="s">
        <v>210</v>
      </c>
      <c r="E186" s="9" t="s">
        <v>27</v>
      </c>
      <c r="F186" s="65">
        <f>F187</f>
        <v>100</v>
      </c>
      <c r="G186" s="65">
        <f t="shared" ref="G186:H186" si="56">G187</f>
        <v>94.646000000000001</v>
      </c>
      <c r="H186" s="65">
        <f t="shared" si="56"/>
        <v>27.533000000000001</v>
      </c>
    </row>
    <row r="187" spans="1:8" ht="60" customHeight="1">
      <c r="A187" s="55" t="s">
        <v>28</v>
      </c>
      <c r="B187" s="9" t="s">
        <v>84</v>
      </c>
      <c r="C187" s="9" t="s">
        <v>58</v>
      </c>
      <c r="D187" s="54" t="s">
        <v>210</v>
      </c>
      <c r="E187" s="9" t="s">
        <v>29</v>
      </c>
      <c r="F187" s="65">
        <v>100</v>
      </c>
      <c r="G187" s="65">
        <v>94.646000000000001</v>
      </c>
      <c r="H187" s="65">
        <v>27.533000000000001</v>
      </c>
    </row>
    <row r="188" spans="1:8" ht="24" customHeight="1">
      <c r="A188" s="8" t="s">
        <v>117</v>
      </c>
      <c r="B188" s="9" t="s">
        <v>68</v>
      </c>
      <c r="C188" s="9"/>
      <c r="D188" s="9"/>
      <c r="E188" s="9"/>
      <c r="F188" s="65">
        <f t="shared" ref="F188:H191" si="57">F189</f>
        <v>515.79999999999995</v>
      </c>
      <c r="G188" s="65">
        <f t="shared" si="57"/>
        <v>515.79999999999995</v>
      </c>
      <c r="H188" s="65">
        <f t="shared" si="57"/>
        <v>515.79999999999995</v>
      </c>
    </row>
    <row r="189" spans="1:8" ht="21.75" customHeight="1">
      <c r="A189" s="8" t="s">
        <v>118</v>
      </c>
      <c r="B189" s="9" t="s">
        <v>68</v>
      </c>
      <c r="C189" s="9" t="s">
        <v>13</v>
      </c>
      <c r="D189" s="9"/>
      <c r="E189" s="9"/>
      <c r="F189" s="65">
        <f t="shared" si="57"/>
        <v>515.79999999999995</v>
      </c>
      <c r="G189" s="65">
        <f t="shared" si="57"/>
        <v>515.79999999999995</v>
      </c>
      <c r="H189" s="65">
        <f t="shared" si="57"/>
        <v>515.79999999999995</v>
      </c>
    </row>
    <row r="190" spans="1:8" ht="58.5" customHeight="1">
      <c r="A190" s="22" t="s">
        <v>211</v>
      </c>
      <c r="B190" s="9" t="s">
        <v>68</v>
      </c>
      <c r="C190" s="9" t="s">
        <v>13</v>
      </c>
      <c r="D190" s="54" t="s">
        <v>212</v>
      </c>
      <c r="E190" s="9"/>
      <c r="F190" s="65">
        <f t="shared" si="57"/>
        <v>515.79999999999995</v>
      </c>
      <c r="G190" s="65">
        <f t="shared" si="57"/>
        <v>515.79999999999995</v>
      </c>
      <c r="H190" s="65">
        <f t="shared" si="57"/>
        <v>515.79999999999995</v>
      </c>
    </row>
    <row r="191" spans="1:8" ht="36.75" customHeight="1">
      <c r="A191" s="8" t="s">
        <v>119</v>
      </c>
      <c r="B191" s="9" t="s">
        <v>68</v>
      </c>
      <c r="C191" s="9" t="s">
        <v>13</v>
      </c>
      <c r="D191" s="54" t="s">
        <v>212</v>
      </c>
      <c r="E191" s="9" t="s">
        <v>120</v>
      </c>
      <c r="F191" s="65">
        <f t="shared" si="57"/>
        <v>515.79999999999995</v>
      </c>
      <c r="G191" s="65">
        <f t="shared" si="57"/>
        <v>515.79999999999995</v>
      </c>
      <c r="H191" s="65">
        <f t="shared" si="57"/>
        <v>515.79999999999995</v>
      </c>
    </row>
    <row r="192" spans="1:8" ht="40.5" customHeight="1">
      <c r="A192" s="8" t="s">
        <v>121</v>
      </c>
      <c r="B192" s="9" t="s">
        <v>68</v>
      </c>
      <c r="C192" s="9" t="s">
        <v>13</v>
      </c>
      <c r="D192" s="54" t="s">
        <v>212</v>
      </c>
      <c r="E192" s="9" t="s">
        <v>122</v>
      </c>
      <c r="F192" s="65">
        <v>515.79999999999995</v>
      </c>
      <c r="G192" s="65">
        <v>515.79999999999995</v>
      </c>
      <c r="H192" s="65">
        <v>515.79999999999995</v>
      </c>
    </row>
    <row r="193" spans="1:8" ht="37.5" hidden="1">
      <c r="A193" s="29" t="s">
        <v>123</v>
      </c>
      <c r="B193" s="9" t="s">
        <v>68</v>
      </c>
      <c r="C193" s="9" t="s">
        <v>13</v>
      </c>
      <c r="D193" s="9" t="s">
        <v>124</v>
      </c>
      <c r="E193" s="9" t="s">
        <v>125</v>
      </c>
      <c r="F193" s="10"/>
      <c r="G193" s="10"/>
      <c r="H193" s="10"/>
    </row>
    <row r="194" spans="1:8" ht="26.25" customHeight="1">
      <c r="A194" s="15" t="s">
        <v>126</v>
      </c>
      <c r="B194" s="30"/>
      <c r="C194" s="30"/>
      <c r="D194" s="30"/>
      <c r="E194" s="30"/>
      <c r="F194" s="12">
        <f>F17+F63+F84+F136+F188+F74</f>
        <v>10803.682989999999</v>
      </c>
      <c r="G194" s="12">
        <f>G17+G63+G84+G136+G188+G74</f>
        <v>6316.6710000000003</v>
      </c>
      <c r="H194" s="12">
        <f>H17+H63+H84+H136+H188+H74</f>
        <v>6558.4140000000007</v>
      </c>
    </row>
    <row r="195" spans="1:8" ht="0.75" hidden="1" customHeight="1">
      <c r="A195" s="31" t="s">
        <v>123</v>
      </c>
      <c r="B195" s="32" t="s">
        <v>68</v>
      </c>
      <c r="C195" s="32" t="s">
        <v>13</v>
      </c>
      <c r="D195" s="32" t="s">
        <v>124</v>
      </c>
      <c r="E195" s="32" t="s">
        <v>125</v>
      </c>
      <c r="F195" s="32"/>
      <c r="G195" s="33">
        <v>132</v>
      </c>
      <c r="H195" s="33">
        <v>132</v>
      </c>
    </row>
  </sheetData>
  <mergeCells count="13">
    <mergeCell ref="A7:H7"/>
    <mergeCell ref="B1:H1"/>
    <mergeCell ref="B2:H2"/>
    <mergeCell ref="A3:H3"/>
    <mergeCell ref="A4:H4"/>
    <mergeCell ref="A5:H5"/>
    <mergeCell ref="B6:H6"/>
    <mergeCell ref="G14:H14"/>
    <mergeCell ref="A9:H9"/>
    <mergeCell ref="A10:H10"/>
    <mergeCell ref="A11:H11"/>
    <mergeCell ref="A12:H12"/>
    <mergeCell ref="A13:H13"/>
  </mergeCells>
  <pageMargins left="0.74803149606299213" right="0.59055118110236227" top="0.78740157480314965" bottom="0.78740157480314965" header="0.51181102362204722" footer="0.51181102362204722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5"/>
  <sheetViews>
    <sheetView workbookViewId="0"/>
  </sheetViews>
  <sheetFormatPr defaultColWidth="8.85546875" defaultRowHeight="12.7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5703125" customWidth="1"/>
  </cols>
  <sheetData>
    <row r="1" spans="1:6" ht="18.75">
      <c r="A1" s="1"/>
      <c r="B1" s="70" t="s">
        <v>127</v>
      </c>
      <c r="C1" s="70"/>
      <c r="D1" s="70"/>
      <c r="E1" s="70"/>
      <c r="F1" s="70"/>
    </row>
    <row r="2" spans="1:6" ht="18.75">
      <c r="A2" s="1"/>
      <c r="B2" s="70" t="s">
        <v>128</v>
      </c>
      <c r="C2" s="70"/>
      <c r="D2" s="70"/>
      <c r="E2" s="70"/>
      <c r="F2" s="70"/>
    </row>
    <row r="3" spans="1:6" ht="18.75">
      <c r="A3" s="70" t="s">
        <v>129</v>
      </c>
      <c r="B3" s="70"/>
      <c r="C3" s="70"/>
      <c r="D3" s="70"/>
      <c r="E3" s="70"/>
      <c r="F3" s="70"/>
    </row>
    <row r="4" spans="1:6" ht="18.75">
      <c r="A4" s="70" t="s">
        <v>130</v>
      </c>
      <c r="B4" s="70"/>
      <c r="C4" s="70"/>
      <c r="D4" s="70"/>
      <c r="E4" s="70"/>
      <c r="F4" s="70"/>
    </row>
    <row r="5" spans="1:6" ht="18.75">
      <c r="A5" s="70" t="s">
        <v>131</v>
      </c>
      <c r="B5" s="70"/>
      <c r="C5" s="70"/>
      <c r="D5" s="70"/>
      <c r="E5" s="70"/>
      <c r="F5" s="70"/>
    </row>
    <row r="7" spans="1:6" ht="18.75">
      <c r="A7" s="68" t="s">
        <v>132</v>
      </c>
      <c r="B7" s="68"/>
      <c r="C7" s="68"/>
      <c r="D7" s="68"/>
      <c r="E7" s="68"/>
      <c r="F7" s="3"/>
    </row>
    <row r="8" spans="1:6" ht="18.75">
      <c r="A8" s="68" t="s">
        <v>133</v>
      </c>
      <c r="B8" s="68"/>
      <c r="C8" s="68"/>
      <c r="D8" s="68"/>
      <c r="E8" s="68"/>
      <c r="F8" s="68"/>
    </row>
    <row r="9" spans="1:6" ht="18.75">
      <c r="A9" s="68" t="s">
        <v>134</v>
      </c>
      <c r="B9" s="68"/>
      <c r="C9" s="68"/>
      <c r="D9" s="68"/>
      <c r="E9" s="68"/>
      <c r="F9" s="68"/>
    </row>
    <row r="10" spans="1:6" ht="18.75">
      <c r="A10" s="68" t="s">
        <v>135</v>
      </c>
      <c r="B10" s="68"/>
      <c r="C10" s="68"/>
      <c r="D10" s="68"/>
      <c r="E10" s="68"/>
      <c r="F10" s="68"/>
    </row>
    <row r="11" spans="1:6" ht="18.75">
      <c r="A11" s="3"/>
      <c r="B11" s="3"/>
      <c r="C11" s="3"/>
      <c r="D11" s="3"/>
      <c r="E11" s="1" t="s">
        <v>6</v>
      </c>
      <c r="F11" s="1"/>
    </row>
    <row r="12" spans="1:6" ht="36.75" customHeight="1">
      <c r="A12" s="4" t="s">
        <v>7</v>
      </c>
      <c r="B12" s="7" t="s">
        <v>8</v>
      </c>
      <c r="C12" s="7" t="s">
        <v>9</v>
      </c>
      <c r="D12" s="7" t="s">
        <v>10</v>
      </c>
      <c r="E12" s="7" t="s">
        <v>11</v>
      </c>
      <c r="F12" s="7" t="s">
        <v>136</v>
      </c>
    </row>
    <row r="13" spans="1:6" ht="16.5" customHeight="1">
      <c r="A13" s="6">
        <v>1</v>
      </c>
      <c r="B13" s="7">
        <v>3</v>
      </c>
      <c r="C13" s="7">
        <v>4</v>
      </c>
      <c r="D13" s="7">
        <v>5</v>
      </c>
      <c r="E13" s="7">
        <v>6</v>
      </c>
      <c r="F13" s="7">
        <v>7</v>
      </c>
    </row>
    <row r="14" spans="1:6" ht="18.75">
      <c r="A14" s="34" t="s">
        <v>12</v>
      </c>
      <c r="B14" s="32" t="s">
        <v>13</v>
      </c>
      <c r="C14" s="32" t="s">
        <v>14</v>
      </c>
      <c r="D14" s="32" t="s">
        <v>137</v>
      </c>
      <c r="E14" s="32" t="s">
        <v>138</v>
      </c>
      <c r="F14" s="33">
        <f>F15+F32</f>
        <v>3199</v>
      </c>
    </row>
    <row r="15" spans="1:6" ht="112.5">
      <c r="A15" s="34" t="s">
        <v>15</v>
      </c>
      <c r="B15" s="17" t="s">
        <v>13</v>
      </c>
      <c r="C15" s="17" t="s">
        <v>16</v>
      </c>
      <c r="D15" s="17" t="s">
        <v>137</v>
      </c>
      <c r="E15" s="17" t="s">
        <v>138</v>
      </c>
      <c r="F15" s="35">
        <f>F16+F28</f>
        <v>3059</v>
      </c>
    </row>
    <row r="16" spans="1:6" ht="18.75">
      <c r="A16" s="36" t="s">
        <v>139</v>
      </c>
      <c r="B16" s="17" t="s">
        <v>13</v>
      </c>
      <c r="C16" s="17" t="s">
        <v>16</v>
      </c>
      <c r="D16" s="17" t="s">
        <v>140</v>
      </c>
      <c r="E16" s="17" t="s">
        <v>138</v>
      </c>
      <c r="F16" s="35">
        <f>F19+F22+F23+F26+F27</f>
        <v>2593</v>
      </c>
    </row>
    <row r="17" spans="1:6" ht="114.75" customHeight="1">
      <c r="A17" s="37" t="s">
        <v>17</v>
      </c>
      <c r="B17" s="17" t="s">
        <v>13</v>
      </c>
      <c r="C17" s="17" t="s">
        <v>16</v>
      </c>
      <c r="D17" s="17" t="s">
        <v>140</v>
      </c>
      <c r="E17" s="17" t="s">
        <v>18</v>
      </c>
      <c r="F17" s="35">
        <f>F18</f>
        <v>1617</v>
      </c>
    </row>
    <row r="18" spans="1:6" ht="60" customHeight="1">
      <c r="A18" s="37" t="s">
        <v>19</v>
      </c>
      <c r="B18" s="17" t="s">
        <v>13</v>
      </c>
      <c r="C18" s="17" t="s">
        <v>16</v>
      </c>
      <c r="D18" s="17" t="s">
        <v>140</v>
      </c>
      <c r="E18" s="17" t="s">
        <v>20</v>
      </c>
      <c r="F18" s="35">
        <f>F19</f>
        <v>1617</v>
      </c>
    </row>
    <row r="19" spans="1:6" ht="56.25">
      <c r="A19" s="26" t="s">
        <v>141</v>
      </c>
      <c r="B19" s="17" t="s">
        <v>13</v>
      </c>
      <c r="C19" s="17" t="s">
        <v>16</v>
      </c>
      <c r="D19" s="17" t="s">
        <v>140</v>
      </c>
      <c r="E19" s="17" t="s">
        <v>23</v>
      </c>
      <c r="F19" s="35">
        <v>1617</v>
      </c>
    </row>
    <row r="20" spans="1:6" ht="41.25" customHeight="1">
      <c r="A20" s="37" t="s">
        <v>142</v>
      </c>
      <c r="B20" s="17" t="s">
        <v>13</v>
      </c>
      <c r="C20" s="17" t="s">
        <v>16</v>
      </c>
      <c r="D20" s="17" t="s">
        <v>140</v>
      </c>
      <c r="E20" s="17" t="s">
        <v>27</v>
      </c>
      <c r="F20" s="35">
        <f>F21</f>
        <v>935</v>
      </c>
    </row>
    <row r="21" spans="1:6" ht="56.25">
      <c r="A21" s="37" t="s">
        <v>28</v>
      </c>
      <c r="B21" s="17" t="s">
        <v>13</v>
      </c>
      <c r="C21" s="17" t="s">
        <v>16</v>
      </c>
      <c r="D21" s="17" t="s">
        <v>140</v>
      </c>
      <c r="E21" s="17" t="s">
        <v>29</v>
      </c>
      <c r="F21" s="35">
        <f>F22+F23</f>
        <v>935</v>
      </c>
    </row>
    <row r="22" spans="1:6" ht="56.25">
      <c r="A22" s="8" t="s">
        <v>143</v>
      </c>
      <c r="B22" s="17" t="s">
        <v>13</v>
      </c>
      <c r="C22" s="17" t="s">
        <v>16</v>
      </c>
      <c r="D22" s="17" t="s">
        <v>140</v>
      </c>
      <c r="E22" s="17" t="s">
        <v>31</v>
      </c>
      <c r="F22" s="35">
        <v>105</v>
      </c>
    </row>
    <row r="23" spans="1:6" ht="37.5">
      <c r="A23" s="36" t="s">
        <v>144</v>
      </c>
      <c r="B23" s="17" t="s">
        <v>13</v>
      </c>
      <c r="C23" s="17" t="s">
        <v>16</v>
      </c>
      <c r="D23" s="17" t="s">
        <v>140</v>
      </c>
      <c r="E23" s="17" t="s">
        <v>33</v>
      </c>
      <c r="F23" s="35">
        <v>830</v>
      </c>
    </row>
    <row r="24" spans="1:6" ht="18.75">
      <c r="A24" s="1" t="s">
        <v>34</v>
      </c>
      <c r="B24" s="17" t="s">
        <v>13</v>
      </c>
      <c r="C24" s="17" t="s">
        <v>16</v>
      </c>
      <c r="D24" s="17" t="s">
        <v>140</v>
      </c>
      <c r="E24" s="17" t="s">
        <v>35</v>
      </c>
      <c r="F24" s="35">
        <f>F25</f>
        <v>41</v>
      </c>
    </row>
    <row r="25" spans="1:6" ht="21.75" customHeight="1">
      <c r="A25" s="37" t="s">
        <v>36</v>
      </c>
      <c r="B25" s="17" t="s">
        <v>13</v>
      </c>
      <c r="C25" s="17" t="s">
        <v>16</v>
      </c>
      <c r="D25" s="17" t="s">
        <v>140</v>
      </c>
      <c r="E25" s="17" t="s">
        <v>37</v>
      </c>
      <c r="F25" s="35">
        <f>F26+F27</f>
        <v>41</v>
      </c>
    </row>
    <row r="26" spans="1:6" ht="37.5">
      <c r="A26" s="36" t="s">
        <v>38</v>
      </c>
      <c r="B26" s="17" t="s">
        <v>13</v>
      </c>
      <c r="C26" s="17" t="s">
        <v>16</v>
      </c>
      <c r="D26" s="17" t="s">
        <v>140</v>
      </c>
      <c r="E26" s="17" t="s">
        <v>39</v>
      </c>
      <c r="F26" s="35">
        <v>40</v>
      </c>
    </row>
    <row r="27" spans="1:6" ht="37.5">
      <c r="A27" s="36" t="s">
        <v>145</v>
      </c>
      <c r="B27" s="17" t="s">
        <v>13</v>
      </c>
      <c r="C27" s="17" t="s">
        <v>16</v>
      </c>
      <c r="D27" s="17" t="s">
        <v>140</v>
      </c>
      <c r="E27" s="17" t="s">
        <v>41</v>
      </c>
      <c r="F27" s="35">
        <v>1</v>
      </c>
    </row>
    <row r="28" spans="1:6" ht="56.25">
      <c r="A28" s="36" t="s">
        <v>146</v>
      </c>
      <c r="B28" s="17" t="s">
        <v>13</v>
      </c>
      <c r="C28" s="17" t="s">
        <v>16</v>
      </c>
      <c r="D28" s="17" t="s">
        <v>147</v>
      </c>
      <c r="E28" s="17" t="s">
        <v>138</v>
      </c>
      <c r="F28" s="35">
        <f>F31</f>
        <v>466</v>
      </c>
    </row>
    <row r="29" spans="1:6" ht="115.5" customHeight="1">
      <c r="A29" s="37" t="s">
        <v>17</v>
      </c>
      <c r="B29" s="17" t="s">
        <v>13</v>
      </c>
      <c r="C29" s="17" t="s">
        <v>16</v>
      </c>
      <c r="D29" s="17" t="s">
        <v>147</v>
      </c>
      <c r="E29" s="17" t="s">
        <v>18</v>
      </c>
      <c r="F29" s="35">
        <f>F30</f>
        <v>466</v>
      </c>
    </row>
    <row r="30" spans="1:6" ht="56.25">
      <c r="A30" s="37" t="s">
        <v>19</v>
      </c>
      <c r="B30" s="17" t="s">
        <v>13</v>
      </c>
      <c r="C30" s="17" t="s">
        <v>16</v>
      </c>
      <c r="D30" s="17" t="s">
        <v>147</v>
      </c>
      <c r="E30" s="17" t="s">
        <v>20</v>
      </c>
      <c r="F30" s="35">
        <f>F31</f>
        <v>466</v>
      </c>
    </row>
    <row r="31" spans="1:6" ht="56.25">
      <c r="A31" s="26" t="s">
        <v>141</v>
      </c>
      <c r="B31" s="17" t="s">
        <v>13</v>
      </c>
      <c r="C31" s="17" t="s">
        <v>16</v>
      </c>
      <c r="D31" s="17" t="s">
        <v>147</v>
      </c>
      <c r="E31" s="17" t="s">
        <v>23</v>
      </c>
      <c r="F31" s="35">
        <v>466</v>
      </c>
    </row>
    <row r="32" spans="1:6" ht="18.75">
      <c r="A32" s="26" t="s">
        <v>51</v>
      </c>
      <c r="B32" s="17" t="s">
        <v>13</v>
      </c>
      <c r="C32" s="17" t="s">
        <v>52</v>
      </c>
      <c r="D32" s="17" t="s">
        <v>137</v>
      </c>
      <c r="E32" s="17" t="s">
        <v>138</v>
      </c>
      <c r="F32" s="35">
        <f>F33</f>
        <v>140</v>
      </c>
    </row>
    <row r="33" spans="1:6" ht="56.25">
      <c r="A33" s="26" t="s">
        <v>148</v>
      </c>
      <c r="B33" s="17" t="s">
        <v>13</v>
      </c>
      <c r="C33" s="17" t="s">
        <v>52</v>
      </c>
      <c r="D33" s="32" t="s">
        <v>149</v>
      </c>
      <c r="E33" s="17" t="s">
        <v>138</v>
      </c>
      <c r="F33" s="35">
        <f>F34</f>
        <v>140</v>
      </c>
    </row>
    <row r="34" spans="1:6" ht="41.25" customHeight="1">
      <c r="A34" s="37" t="s">
        <v>142</v>
      </c>
      <c r="B34" s="17" t="s">
        <v>13</v>
      </c>
      <c r="C34" s="17" t="s">
        <v>52</v>
      </c>
      <c r="D34" s="32" t="s">
        <v>149</v>
      </c>
      <c r="E34" s="17" t="s">
        <v>27</v>
      </c>
      <c r="F34" s="35">
        <f>F35</f>
        <v>140</v>
      </c>
    </row>
    <row r="35" spans="1:6" ht="56.25">
      <c r="A35" s="37" t="s">
        <v>28</v>
      </c>
      <c r="B35" s="17" t="s">
        <v>13</v>
      </c>
      <c r="C35" s="17" t="s">
        <v>52</v>
      </c>
      <c r="D35" s="32" t="s">
        <v>149</v>
      </c>
      <c r="E35" s="17" t="s">
        <v>29</v>
      </c>
      <c r="F35" s="35">
        <f>F36</f>
        <v>140</v>
      </c>
    </row>
    <row r="36" spans="1:6" ht="37.5">
      <c r="A36" s="36" t="s">
        <v>144</v>
      </c>
      <c r="B36" s="17" t="s">
        <v>13</v>
      </c>
      <c r="C36" s="17" t="s">
        <v>52</v>
      </c>
      <c r="D36" s="32" t="s">
        <v>149</v>
      </c>
      <c r="E36" s="17" t="s">
        <v>33</v>
      </c>
      <c r="F36" s="35">
        <v>140</v>
      </c>
    </row>
    <row r="37" spans="1:6" ht="18.75">
      <c r="A37" s="34" t="s">
        <v>55</v>
      </c>
      <c r="B37" s="32" t="s">
        <v>56</v>
      </c>
      <c r="C37" s="32" t="s">
        <v>14</v>
      </c>
      <c r="D37" s="32" t="s">
        <v>137</v>
      </c>
      <c r="E37" s="32" t="s">
        <v>138</v>
      </c>
      <c r="F37" s="33">
        <f>F38</f>
        <v>124</v>
      </c>
    </row>
    <row r="38" spans="1:6" ht="37.5">
      <c r="A38" s="34" t="s">
        <v>57</v>
      </c>
      <c r="B38" s="32" t="s">
        <v>56</v>
      </c>
      <c r="C38" s="32" t="s">
        <v>58</v>
      </c>
      <c r="D38" s="32" t="s">
        <v>137</v>
      </c>
      <c r="E38" s="32" t="s">
        <v>138</v>
      </c>
      <c r="F38" s="33">
        <f>F39</f>
        <v>124</v>
      </c>
    </row>
    <row r="39" spans="1:6" ht="75">
      <c r="A39" s="38" t="s">
        <v>150</v>
      </c>
      <c r="B39" s="32" t="s">
        <v>56</v>
      </c>
      <c r="C39" s="32" t="s">
        <v>58</v>
      </c>
      <c r="D39" s="32" t="s">
        <v>151</v>
      </c>
      <c r="E39" s="32" t="s">
        <v>138</v>
      </c>
      <c r="F39" s="33">
        <f>F42+F45</f>
        <v>124</v>
      </c>
    </row>
    <row r="40" spans="1:6" ht="131.25">
      <c r="A40" s="37" t="s">
        <v>17</v>
      </c>
      <c r="B40" s="32" t="s">
        <v>56</v>
      </c>
      <c r="C40" s="32" t="s">
        <v>58</v>
      </c>
      <c r="D40" s="32" t="s">
        <v>151</v>
      </c>
      <c r="E40" s="32" t="s">
        <v>18</v>
      </c>
      <c r="F40" s="33">
        <f>F41</f>
        <v>121</v>
      </c>
    </row>
    <row r="41" spans="1:6" ht="56.25">
      <c r="A41" s="37" t="s">
        <v>19</v>
      </c>
      <c r="B41" s="32" t="s">
        <v>56</v>
      </c>
      <c r="C41" s="32" t="s">
        <v>58</v>
      </c>
      <c r="D41" s="32" t="s">
        <v>151</v>
      </c>
      <c r="E41" s="32" t="s">
        <v>20</v>
      </c>
      <c r="F41" s="33">
        <f>F42</f>
        <v>121</v>
      </c>
    </row>
    <row r="42" spans="1:6" ht="56.25">
      <c r="A42" s="26" t="s">
        <v>141</v>
      </c>
      <c r="B42" s="32" t="s">
        <v>56</v>
      </c>
      <c r="C42" s="32" t="s">
        <v>58</v>
      </c>
      <c r="D42" s="32" t="s">
        <v>151</v>
      </c>
      <c r="E42" s="32" t="s">
        <v>23</v>
      </c>
      <c r="F42" s="33">
        <v>121</v>
      </c>
    </row>
    <row r="43" spans="1:6" ht="38.25" customHeight="1">
      <c r="A43" s="37" t="s">
        <v>142</v>
      </c>
      <c r="B43" s="32" t="s">
        <v>56</v>
      </c>
      <c r="C43" s="32" t="s">
        <v>58</v>
      </c>
      <c r="D43" s="32" t="s">
        <v>151</v>
      </c>
      <c r="E43" s="32" t="s">
        <v>27</v>
      </c>
      <c r="F43" s="33">
        <f>F44</f>
        <v>3</v>
      </c>
    </row>
    <row r="44" spans="1:6" ht="56.25">
      <c r="A44" s="37" t="s">
        <v>28</v>
      </c>
      <c r="B44" s="32" t="s">
        <v>56</v>
      </c>
      <c r="C44" s="32" t="s">
        <v>58</v>
      </c>
      <c r="D44" s="32" t="s">
        <v>151</v>
      </c>
      <c r="E44" s="32" t="s">
        <v>29</v>
      </c>
      <c r="F44" s="33">
        <f>F45</f>
        <v>3</v>
      </c>
    </row>
    <row r="45" spans="1:6" ht="37.5">
      <c r="A45" s="39" t="s">
        <v>144</v>
      </c>
      <c r="B45" s="32" t="s">
        <v>56</v>
      </c>
      <c r="C45" s="32" t="s">
        <v>58</v>
      </c>
      <c r="D45" s="32" t="s">
        <v>151</v>
      </c>
      <c r="E45" s="32" t="s">
        <v>33</v>
      </c>
      <c r="F45" s="33">
        <v>3</v>
      </c>
    </row>
    <row r="46" spans="1:6" ht="18.75">
      <c r="A46" s="34" t="s">
        <v>70</v>
      </c>
      <c r="B46" s="32" t="s">
        <v>16</v>
      </c>
      <c r="C46" s="32" t="s">
        <v>14</v>
      </c>
      <c r="D46" s="32" t="s">
        <v>137</v>
      </c>
      <c r="E46" s="32" t="s">
        <v>138</v>
      </c>
      <c r="F46" s="33">
        <f>F47</f>
        <v>3233.6</v>
      </c>
    </row>
    <row r="47" spans="1:6" ht="24" customHeight="1">
      <c r="A47" s="34" t="s">
        <v>71</v>
      </c>
      <c r="B47" s="32" t="s">
        <v>16</v>
      </c>
      <c r="C47" s="32" t="s">
        <v>64</v>
      </c>
      <c r="D47" s="32" t="s">
        <v>137</v>
      </c>
      <c r="E47" s="32" t="s">
        <v>138</v>
      </c>
      <c r="F47" s="33">
        <f>F48+F52+F56</f>
        <v>3233.6</v>
      </c>
    </row>
    <row r="48" spans="1:6" ht="56.25">
      <c r="A48" s="40" t="s">
        <v>152</v>
      </c>
      <c r="B48" s="32" t="s">
        <v>16</v>
      </c>
      <c r="C48" s="32" t="s">
        <v>64</v>
      </c>
      <c r="D48" s="32" t="s">
        <v>153</v>
      </c>
      <c r="E48" s="32" t="s">
        <v>138</v>
      </c>
      <c r="F48" s="33">
        <f>F49</f>
        <v>40.799999999999997</v>
      </c>
    </row>
    <row r="49" spans="1:6" ht="41.25" customHeight="1">
      <c r="A49" s="37" t="s">
        <v>142</v>
      </c>
      <c r="B49" s="32" t="s">
        <v>16</v>
      </c>
      <c r="C49" s="32" t="s">
        <v>64</v>
      </c>
      <c r="D49" s="32" t="s">
        <v>153</v>
      </c>
      <c r="E49" s="32" t="s">
        <v>27</v>
      </c>
      <c r="F49" s="33">
        <f>F50</f>
        <v>40.799999999999997</v>
      </c>
    </row>
    <row r="50" spans="1:6" ht="56.25">
      <c r="A50" s="37" t="s">
        <v>28</v>
      </c>
      <c r="B50" s="32" t="s">
        <v>16</v>
      </c>
      <c r="C50" s="32" t="s">
        <v>64</v>
      </c>
      <c r="D50" s="32" t="s">
        <v>153</v>
      </c>
      <c r="E50" s="32" t="s">
        <v>29</v>
      </c>
      <c r="F50" s="33">
        <f>F51</f>
        <v>40.799999999999997</v>
      </c>
    </row>
    <row r="51" spans="1:6" ht="37.5">
      <c r="A51" s="34" t="s">
        <v>144</v>
      </c>
      <c r="B51" s="32" t="s">
        <v>16</v>
      </c>
      <c r="C51" s="32" t="s">
        <v>64</v>
      </c>
      <c r="D51" s="32" t="s">
        <v>153</v>
      </c>
      <c r="E51" s="32" t="s">
        <v>33</v>
      </c>
      <c r="F51" s="33">
        <v>40.799999999999997</v>
      </c>
    </row>
    <row r="52" spans="1:6" ht="93.75">
      <c r="A52" s="34" t="s">
        <v>154</v>
      </c>
      <c r="B52" s="32" t="s">
        <v>16</v>
      </c>
      <c r="C52" s="32" t="s">
        <v>64</v>
      </c>
      <c r="D52" s="32" t="s">
        <v>155</v>
      </c>
      <c r="E52" s="32" t="s">
        <v>138</v>
      </c>
      <c r="F52" s="33">
        <f>F53</f>
        <v>1430</v>
      </c>
    </row>
    <row r="53" spans="1:6" ht="39.75" customHeight="1">
      <c r="A53" s="37" t="s">
        <v>142</v>
      </c>
      <c r="B53" s="32" t="s">
        <v>16</v>
      </c>
      <c r="C53" s="32" t="s">
        <v>64</v>
      </c>
      <c r="D53" s="32" t="s">
        <v>155</v>
      </c>
      <c r="E53" s="32" t="s">
        <v>27</v>
      </c>
      <c r="F53" s="33">
        <f>F54</f>
        <v>1430</v>
      </c>
    </row>
    <row r="54" spans="1:6" ht="56.25">
      <c r="A54" s="37" t="s">
        <v>28</v>
      </c>
      <c r="B54" s="32" t="s">
        <v>16</v>
      </c>
      <c r="C54" s="32" t="s">
        <v>64</v>
      </c>
      <c r="D54" s="32" t="s">
        <v>155</v>
      </c>
      <c r="E54" s="32" t="s">
        <v>29</v>
      </c>
      <c r="F54" s="33">
        <f>F55</f>
        <v>1430</v>
      </c>
    </row>
    <row r="55" spans="1:6" ht="37.5">
      <c r="A55" s="34" t="s">
        <v>144</v>
      </c>
      <c r="B55" s="32" t="s">
        <v>16</v>
      </c>
      <c r="C55" s="32" t="s">
        <v>64</v>
      </c>
      <c r="D55" s="32" t="s">
        <v>155</v>
      </c>
      <c r="E55" s="32" t="s">
        <v>33</v>
      </c>
      <c r="F55" s="33">
        <v>1430</v>
      </c>
    </row>
    <row r="56" spans="1:6" ht="137.25" customHeight="1">
      <c r="A56" s="34" t="s">
        <v>156</v>
      </c>
      <c r="B56" s="32" t="s">
        <v>16</v>
      </c>
      <c r="C56" s="32" t="s">
        <v>64</v>
      </c>
      <c r="D56" s="32" t="s">
        <v>157</v>
      </c>
      <c r="E56" s="32" t="s">
        <v>138</v>
      </c>
      <c r="F56" s="33">
        <f>F57</f>
        <v>1762.8</v>
      </c>
    </row>
    <row r="57" spans="1:6" ht="43.5" customHeight="1">
      <c r="A57" s="37" t="s">
        <v>142</v>
      </c>
      <c r="B57" s="32" t="s">
        <v>16</v>
      </c>
      <c r="C57" s="32" t="s">
        <v>64</v>
      </c>
      <c r="D57" s="32" t="s">
        <v>157</v>
      </c>
      <c r="E57" s="32" t="s">
        <v>27</v>
      </c>
      <c r="F57" s="33">
        <f>F58</f>
        <v>1762.8</v>
      </c>
    </row>
    <row r="58" spans="1:6" ht="56.25">
      <c r="A58" s="37" t="s">
        <v>28</v>
      </c>
      <c r="B58" s="32" t="s">
        <v>16</v>
      </c>
      <c r="C58" s="32" t="s">
        <v>64</v>
      </c>
      <c r="D58" s="32" t="s">
        <v>157</v>
      </c>
      <c r="E58" s="32" t="s">
        <v>29</v>
      </c>
      <c r="F58" s="33">
        <f>F59</f>
        <v>1762.8</v>
      </c>
    </row>
    <row r="59" spans="1:6" ht="37.5">
      <c r="A59" s="34" t="s">
        <v>144</v>
      </c>
      <c r="B59" s="32" t="s">
        <v>16</v>
      </c>
      <c r="C59" s="32" t="s">
        <v>64</v>
      </c>
      <c r="D59" s="32" t="s">
        <v>157</v>
      </c>
      <c r="E59" s="32" t="s">
        <v>33</v>
      </c>
      <c r="F59" s="33">
        <v>1762.8</v>
      </c>
    </row>
    <row r="60" spans="1:6" ht="18.75">
      <c r="A60" s="34" t="s">
        <v>83</v>
      </c>
      <c r="B60" s="41" t="s">
        <v>84</v>
      </c>
      <c r="C60" s="41" t="s">
        <v>14</v>
      </c>
      <c r="D60" s="41" t="s">
        <v>137</v>
      </c>
      <c r="E60" s="41" t="s">
        <v>138</v>
      </c>
      <c r="F60" s="42">
        <f>F61+F68</f>
        <v>9055</v>
      </c>
    </row>
    <row r="61" spans="1:6" ht="18.75">
      <c r="A61" s="34" t="s">
        <v>96</v>
      </c>
      <c r="B61" s="32" t="s">
        <v>84</v>
      </c>
      <c r="C61" s="32" t="s">
        <v>56</v>
      </c>
      <c r="D61" s="32" t="s">
        <v>137</v>
      </c>
      <c r="E61" s="32" t="s">
        <v>138</v>
      </c>
      <c r="F61" s="33">
        <f>F62+F65</f>
        <v>7140</v>
      </c>
    </row>
    <row r="62" spans="1:6" ht="93.75">
      <c r="A62" s="34" t="s">
        <v>97</v>
      </c>
      <c r="B62" s="32" t="s">
        <v>84</v>
      </c>
      <c r="C62" s="32" t="s">
        <v>56</v>
      </c>
      <c r="D62" s="32" t="s">
        <v>158</v>
      </c>
      <c r="E62" s="32" t="s">
        <v>138</v>
      </c>
      <c r="F62" s="33">
        <f>F64</f>
        <v>5700</v>
      </c>
    </row>
    <row r="63" spans="1:6" ht="18.75">
      <c r="A63" s="1" t="s">
        <v>34</v>
      </c>
      <c r="B63" s="32" t="s">
        <v>84</v>
      </c>
      <c r="C63" s="32" t="s">
        <v>56</v>
      </c>
      <c r="D63" s="32" t="s">
        <v>158</v>
      </c>
      <c r="E63" s="32" t="s">
        <v>35</v>
      </c>
      <c r="F63" s="33">
        <f>F64</f>
        <v>5700</v>
      </c>
    </row>
    <row r="64" spans="1:6" ht="93.75">
      <c r="A64" s="26" t="s">
        <v>99</v>
      </c>
      <c r="B64" s="32" t="s">
        <v>84</v>
      </c>
      <c r="C64" s="32" t="s">
        <v>56</v>
      </c>
      <c r="D64" s="32" t="s">
        <v>158</v>
      </c>
      <c r="E64" s="32" t="s">
        <v>100</v>
      </c>
      <c r="F64" s="33">
        <v>5700</v>
      </c>
    </row>
    <row r="65" spans="1:6" ht="92.25" customHeight="1">
      <c r="A65" s="43" t="s">
        <v>103</v>
      </c>
      <c r="B65" s="32" t="s">
        <v>84</v>
      </c>
      <c r="C65" s="32" t="s">
        <v>56</v>
      </c>
      <c r="D65" s="32" t="s">
        <v>159</v>
      </c>
      <c r="E65" s="32" t="s">
        <v>138</v>
      </c>
      <c r="F65" s="33">
        <f>F66</f>
        <v>1440</v>
      </c>
    </row>
    <row r="66" spans="1:6" ht="18.75">
      <c r="A66" s="1" t="s">
        <v>34</v>
      </c>
      <c r="B66" s="32" t="s">
        <v>160</v>
      </c>
      <c r="C66" s="32" t="s">
        <v>56</v>
      </c>
      <c r="D66" s="32" t="s">
        <v>159</v>
      </c>
      <c r="E66" s="32" t="s">
        <v>35</v>
      </c>
      <c r="F66" s="33">
        <f>F67</f>
        <v>1440</v>
      </c>
    </row>
    <row r="67" spans="1:6" ht="93.75">
      <c r="A67" s="26" t="s">
        <v>99</v>
      </c>
      <c r="B67" s="32" t="s">
        <v>84</v>
      </c>
      <c r="C67" s="32" t="s">
        <v>56</v>
      </c>
      <c r="D67" s="32" t="s">
        <v>159</v>
      </c>
      <c r="E67" s="32" t="s">
        <v>100</v>
      </c>
      <c r="F67" s="33">
        <v>1440</v>
      </c>
    </row>
    <row r="68" spans="1:6" ht="18.75">
      <c r="A68" s="34" t="s">
        <v>106</v>
      </c>
      <c r="B68" s="41" t="s">
        <v>84</v>
      </c>
      <c r="C68" s="41" t="s">
        <v>58</v>
      </c>
      <c r="D68" s="41" t="s">
        <v>137</v>
      </c>
      <c r="E68" s="41" t="s">
        <v>138</v>
      </c>
      <c r="F68" s="42">
        <f>F69+F73+F77+F81</f>
        <v>1915</v>
      </c>
    </row>
    <row r="69" spans="1:6" ht="18.75">
      <c r="A69" s="34" t="s">
        <v>161</v>
      </c>
      <c r="B69" s="32" t="s">
        <v>84</v>
      </c>
      <c r="C69" s="32" t="s">
        <v>58</v>
      </c>
      <c r="D69" s="32" t="s">
        <v>162</v>
      </c>
      <c r="E69" s="32" t="s">
        <v>138</v>
      </c>
      <c r="F69" s="33">
        <f>F70</f>
        <v>1148</v>
      </c>
    </row>
    <row r="70" spans="1:6" ht="45" customHeight="1">
      <c r="A70" s="37" t="s">
        <v>142</v>
      </c>
      <c r="B70" s="32" t="s">
        <v>84</v>
      </c>
      <c r="C70" s="32" t="s">
        <v>58</v>
      </c>
      <c r="D70" s="32" t="s">
        <v>162</v>
      </c>
      <c r="E70" s="32" t="s">
        <v>27</v>
      </c>
      <c r="F70" s="33">
        <f>F71</f>
        <v>1148</v>
      </c>
    </row>
    <row r="71" spans="1:6" ht="56.25">
      <c r="A71" s="37" t="s">
        <v>28</v>
      </c>
      <c r="B71" s="32" t="s">
        <v>84</v>
      </c>
      <c r="C71" s="32" t="s">
        <v>58</v>
      </c>
      <c r="D71" s="32" t="s">
        <v>162</v>
      </c>
      <c r="E71" s="32" t="s">
        <v>29</v>
      </c>
      <c r="F71" s="33">
        <f>F72</f>
        <v>1148</v>
      </c>
    </row>
    <row r="72" spans="1:6" ht="37.5">
      <c r="A72" s="38" t="s">
        <v>144</v>
      </c>
      <c r="B72" s="32" t="s">
        <v>84</v>
      </c>
      <c r="C72" s="32" t="s">
        <v>58</v>
      </c>
      <c r="D72" s="32" t="s">
        <v>162</v>
      </c>
      <c r="E72" s="32" t="s">
        <v>33</v>
      </c>
      <c r="F72" s="33">
        <v>1148</v>
      </c>
    </row>
    <row r="73" spans="1:6" ht="93.75">
      <c r="A73" s="26" t="s">
        <v>163</v>
      </c>
      <c r="B73" s="32" t="s">
        <v>84</v>
      </c>
      <c r="C73" s="32" t="s">
        <v>58</v>
      </c>
      <c r="D73" s="32" t="s">
        <v>164</v>
      </c>
      <c r="E73" s="32" t="s">
        <v>138</v>
      </c>
      <c r="F73" s="33">
        <f>F74</f>
        <v>710</v>
      </c>
    </row>
    <row r="74" spans="1:6" ht="56.25">
      <c r="A74" s="37" t="s">
        <v>142</v>
      </c>
      <c r="B74" s="32" t="s">
        <v>84</v>
      </c>
      <c r="C74" s="32" t="s">
        <v>58</v>
      </c>
      <c r="D74" s="32" t="s">
        <v>164</v>
      </c>
      <c r="E74" s="32" t="s">
        <v>27</v>
      </c>
      <c r="F74" s="33">
        <f>F75</f>
        <v>710</v>
      </c>
    </row>
    <row r="75" spans="1:6" ht="56.25">
      <c r="A75" s="37" t="s">
        <v>28</v>
      </c>
      <c r="B75" s="32" t="s">
        <v>84</v>
      </c>
      <c r="C75" s="32" t="s">
        <v>58</v>
      </c>
      <c r="D75" s="32" t="s">
        <v>164</v>
      </c>
      <c r="E75" s="32" t="s">
        <v>29</v>
      </c>
      <c r="F75" s="33">
        <f>F76</f>
        <v>710</v>
      </c>
    </row>
    <row r="76" spans="1:6" ht="37.5">
      <c r="A76" s="38" t="s">
        <v>144</v>
      </c>
      <c r="B76" s="32" t="s">
        <v>84</v>
      </c>
      <c r="C76" s="32" t="s">
        <v>58</v>
      </c>
      <c r="D76" s="32" t="s">
        <v>164</v>
      </c>
      <c r="E76" s="32" t="s">
        <v>33</v>
      </c>
      <c r="F76" s="33">
        <v>710</v>
      </c>
    </row>
    <row r="77" spans="1:6" ht="18.75">
      <c r="A77" s="34" t="s">
        <v>110</v>
      </c>
      <c r="B77" s="41" t="s">
        <v>84</v>
      </c>
      <c r="C77" s="41" t="s">
        <v>58</v>
      </c>
      <c r="D77" s="32" t="s">
        <v>165</v>
      </c>
      <c r="E77" s="41" t="s">
        <v>138</v>
      </c>
      <c r="F77" s="42">
        <f>F78</f>
        <v>45</v>
      </c>
    </row>
    <row r="78" spans="1:6" ht="41.25" customHeight="1">
      <c r="A78" s="37" t="s">
        <v>142</v>
      </c>
      <c r="B78" s="41" t="s">
        <v>84</v>
      </c>
      <c r="C78" s="41" t="s">
        <v>58</v>
      </c>
      <c r="D78" s="32" t="s">
        <v>165</v>
      </c>
      <c r="E78" s="41" t="s">
        <v>27</v>
      </c>
      <c r="F78" s="42">
        <f>F79</f>
        <v>45</v>
      </c>
    </row>
    <row r="79" spans="1:6" ht="56.25">
      <c r="A79" s="37" t="s">
        <v>28</v>
      </c>
      <c r="B79" s="41" t="s">
        <v>84</v>
      </c>
      <c r="C79" s="41" t="s">
        <v>58</v>
      </c>
      <c r="D79" s="32" t="s">
        <v>165</v>
      </c>
      <c r="E79" s="41" t="s">
        <v>29</v>
      </c>
      <c r="F79" s="42">
        <f>F80</f>
        <v>45</v>
      </c>
    </row>
    <row r="80" spans="1:6" ht="37.5">
      <c r="A80" s="38" t="s">
        <v>144</v>
      </c>
      <c r="B80" s="32" t="s">
        <v>84</v>
      </c>
      <c r="C80" s="32" t="s">
        <v>58</v>
      </c>
      <c r="D80" s="32" t="s">
        <v>165</v>
      </c>
      <c r="E80" s="32" t="s">
        <v>33</v>
      </c>
      <c r="F80" s="33">
        <v>45</v>
      </c>
    </row>
    <row r="81" spans="1:6" ht="37.5">
      <c r="A81" s="34" t="s">
        <v>166</v>
      </c>
      <c r="B81" s="32" t="s">
        <v>84</v>
      </c>
      <c r="C81" s="32" t="s">
        <v>58</v>
      </c>
      <c r="D81" s="32" t="s">
        <v>167</v>
      </c>
      <c r="E81" s="32" t="s">
        <v>138</v>
      </c>
      <c r="F81" s="33">
        <f>F84</f>
        <v>12</v>
      </c>
    </row>
    <row r="82" spans="1:6" ht="42.75" customHeight="1">
      <c r="A82" s="37" t="s">
        <v>142</v>
      </c>
      <c r="B82" s="32" t="s">
        <v>84</v>
      </c>
      <c r="C82" s="32" t="s">
        <v>58</v>
      </c>
      <c r="D82" s="32" t="s">
        <v>167</v>
      </c>
      <c r="E82" s="32" t="s">
        <v>27</v>
      </c>
      <c r="F82" s="33">
        <f>F83</f>
        <v>12</v>
      </c>
    </row>
    <row r="83" spans="1:6" ht="56.25">
      <c r="A83" s="37" t="s">
        <v>28</v>
      </c>
      <c r="B83" s="32" t="s">
        <v>84</v>
      </c>
      <c r="C83" s="32" t="s">
        <v>58</v>
      </c>
      <c r="D83" s="32" t="s">
        <v>167</v>
      </c>
      <c r="E83" s="32" t="s">
        <v>29</v>
      </c>
      <c r="F83" s="33">
        <f>F84</f>
        <v>12</v>
      </c>
    </row>
    <row r="84" spans="1:6" ht="37.5">
      <c r="A84" s="38" t="s">
        <v>144</v>
      </c>
      <c r="B84" s="32" t="s">
        <v>84</v>
      </c>
      <c r="C84" s="32" t="s">
        <v>58</v>
      </c>
      <c r="D84" s="32" t="s">
        <v>167</v>
      </c>
      <c r="E84" s="32" t="s">
        <v>33</v>
      </c>
      <c r="F84" s="33">
        <v>12</v>
      </c>
    </row>
    <row r="85" spans="1:6" ht="18.75">
      <c r="A85" s="34" t="s">
        <v>168</v>
      </c>
      <c r="B85" s="32" t="s">
        <v>169</v>
      </c>
      <c r="C85" s="32" t="s">
        <v>14</v>
      </c>
      <c r="D85" s="32" t="s">
        <v>137</v>
      </c>
      <c r="E85" s="32" t="s">
        <v>138</v>
      </c>
      <c r="F85" s="33">
        <f>F86</f>
        <v>3157</v>
      </c>
    </row>
    <row r="86" spans="1:6" ht="18.75">
      <c r="A86" s="44" t="s">
        <v>170</v>
      </c>
      <c r="B86" s="32" t="s">
        <v>169</v>
      </c>
      <c r="C86" s="32" t="s">
        <v>13</v>
      </c>
      <c r="D86" s="32" t="s">
        <v>137</v>
      </c>
      <c r="E86" s="32" t="s">
        <v>138</v>
      </c>
      <c r="F86" s="33">
        <f>F87+F91+F95</f>
        <v>3157</v>
      </c>
    </row>
    <row r="87" spans="1:6" ht="56.25">
      <c r="A87" s="26" t="s">
        <v>171</v>
      </c>
      <c r="B87" s="32" t="s">
        <v>169</v>
      </c>
      <c r="C87" s="32" t="s">
        <v>13</v>
      </c>
      <c r="D87" s="32" t="s">
        <v>172</v>
      </c>
      <c r="E87" s="32" t="s">
        <v>138</v>
      </c>
      <c r="F87" s="33">
        <f>F88</f>
        <v>1992</v>
      </c>
    </row>
    <row r="88" spans="1:6" ht="56.25">
      <c r="A88" s="37" t="s">
        <v>173</v>
      </c>
      <c r="B88" s="32" t="s">
        <v>169</v>
      </c>
      <c r="C88" s="32" t="s">
        <v>13</v>
      </c>
      <c r="D88" s="32" t="s">
        <v>172</v>
      </c>
      <c r="E88" s="32" t="s">
        <v>174</v>
      </c>
      <c r="F88" s="33">
        <f>F89</f>
        <v>1992</v>
      </c>
    </row>
    <row r="89" spans="1:6" ht="18.75">
      <c r="A89" s="1" t="s">
        <v>175</v>
      </c>
      <c r="B89" s="32" t="s">
        <v>169</v>
      </c>
      <c r="C89" s="32" t="s">
        <v>13</v>
      </c>
      <c r="D89" s="32" t="s">
        <v>172</v>
      </c>
      <c r="E89" s="32" t="s">
        <v>176</v>
      </c>
      <c r="F89" s="33">
        <f>F90</f>
        <v>1992</v>
      </c>
    </row>
    <row r="90" spans="1:6" ht="93.75">
      <c r="A90" s="34" t="s">
        <v>177</v>
      </c>
      <c r="B90" s="32" t="s">
        <v>169</v>
      </c>
      <c r="C90" s="32" t="s">
        <v>13</v>
      </c>
      <c r="D90" s="32" t="s">
        <v>172</v>
      </c>
      <c r="E90" s="32" t="s">
        <v>178</v>
      </c>
      <c r="F90" s="33">
        <v>1992</v>
      </c>
    </row>
    <row r="91" spans="1:6" ht="37.5">
      <c r="A91" s="26" t="s">
        <v>179</v>
      </c>
      <c r="B91" s="32" t="s">
        <v>169</v>
      </c>
      <c r="C91" s="32" t="s">
        <v>13</v>
      </c>
      <c r="D91" s="32" t="s">
        <v>180</v>
      </c>
      <c r="E91" s="32" t="s">
        <v>138</v>
      </c>
      <c r="F91" s="33">
        <f>F92</f>
        <v>1111</v>
      </c>
    </row>
    <row r="92" spans="1:6" ht="56.25">
      <c r="A92" s="37" t="s">
        <v>173</v>
      </c>
      <c r="B92" s="32" t="s">
        <v>169</v>
      </c>
      <c r="C92" s="32" t="s">
        <v>13</v>
      </c>
      <c r="D92" s="32" t="s">
        <v>180</v>
      </c>
      <c r="E92" s="32" t="s">
        <v>174</v>
      </c>
      <c r="F92" s="33">
        <f>F93</f>
        <v>1111</v>
      </c>
    </row>
    <row r="93" spans="1:6" ht="18.75">
      <c r="A93" s="1" t="s">
        <v>175</v>
      </c>
      <c r="B93" s="32" t="s">
        <v>169</v>
      </c>
      <c r="C93" s="32" t="s">
        <v>13</v>
      </c>
      <c r="D93" s="32" t="s">
        <v>180</v>
      </c>
      <c r="E93" s="32" t="s">
        <v>176</v>
      </c>
      <c r="F93" s="33">
        <f>F94</f>
        <v>1111</v>
      </c>
    </row>
    <row r="94" spans="1:6" ht="93.75">
      <c r="A94" s="34" t="s">
        <v>177</v>
      </c>
      <c r="B94" s="32" t="s">
        <v>169</v>
      </c>
      <c r="C94" s="32" t="s">
        <v>13</v>
      </c>
      <c r="D94" s="32" t="s">
        <v>180</v>
      </c>
      <c r="E94" s="32" t="s">
        <v>178</v>
      </c>
      <c r="F94" s="33">
        <v>1111</v>
      </c>
    </row>
    <row r="95" spans="1:6" ht="131.25">
      <c r="A95" s="26" t="s">
        <v>181</v>
      </c>
      <c r="B95" s="32" t="s">
        <v>169</v>
      </c>
      <c r="C95" s="32" t="s">
        <v>13</v>
      </c>
      <c r="D95" s="32" t="s">
        <v>182</v>
      </c>
      <c r="E95" s="32" t="s">
        <v>138</v>
      </c>
      <c r="F95" s="33">
        <f>F98</f>
        <v>54</v>
      </c>
    </row>
    <row r="96" spans="1:6" ht="37.5">
      <c r="A96" s="37" t="s">
        <v>119</v>
      </c>
      <c r="B96" s="32" t="s">
        <v>169</v>
      </c>
      <c r="C96" s="32" t="s">
        <v>13</v>
      </c>
      <c r="D96" s="32" t="s">
        <v>182</v>
      </c>
      <c r="E96" s="32" t="s">
        <v>120</v>
      </c>
      <c r="F96" s="33">
        <f>F97</f>
        <v>54</v>
      </c>
    </row>
    <row r="97" spans="1:6" ht="56.25">
      <c r="A97" s="37" t="s">
        <v>183</v>
      </c>
      <c r="B97" s="32" t="s">
        <v>169</v>
      </c>
      <c r="C97" s="32" t="s">
        <v>13</v>
      </c>
      <c r="D97" s="32" t="s">
        <v>182</v>
      </c>
      <c r="E97" s="32" t="s">
        <v>184</v>
      </c>
      <c r="F97" s="33">
        <f>F98</f>
        <v>54</v>
      </c>
    </row>
    <row r="98" spans="1:6" ht="75">
      <c r="A98" s="26" t="s">
        <v>185</v>
      </c>
      <c r="B98" s="32" t="s">
        <v>169</v>
      </c>
      <c r="C98" s="32" t="s">
        <v>13</v>
      </c>
      <c r="D98" s="32" t="s">
        <v>182</v>
      </c>
      <c r="E98" s="32" t="s">
        <v>186</v>
      </c>
      <c r="F98" s="33">
        <v>54</v>
      </c>
    </row>
    <row r="99" spans="1:6" ht="18.75">
      <c r="A99" s="34" t="s">
        <v>117</v>
      </c>
      <c r="B99" s="41" t="s">
        <v>68</v>
      </c>
      <c r="C99" s="41" t="s">
        <v>14</v>
      </c>
      <c r="D99" s="41" t="s">
        <v>137</v>
      </c>
      <c r="E99" s="41" t="s">
        <v>138</v>
      </c>
      <c r="F99" s="42">
        <f>F100</f>
        <v>55.2</v>
      </c>
    </row>
    <row r="100" spans="1:6" ht="18.75">
      <c r="A100" s="34" t="s">
        <v>118</v>
      </c>
      <c r="B100" s="32" t="s">
        <v>68</v>
      </c>
      <c r="C100" s="32" t="s">
        <v>13</v>
      </c>
      <c r="D100" s="32" t="s">
        <v>137</v>
      </c>
      <c r="E100" s="32" t="s">
        <v>138</v>
      </c>
      <c r="F100" s="33">
        <f>F101</f>
        <v>55.2</v>
      </c>
    </row>
    <row r="101" spans="1:6" ht="168.75">
      <c r="A101" s="27" t="s">
        <v>187</v>
      </c>
      <c r="B101" s="32" t="s">
        <v>68</v>
      </c>
      <c r="C101" s="32" t="s">
        <v>13</v>
      </c>
      <c r="D101" s="32" t="s">
        <v>188</v>
      </c>
      <c r="E101" s="32" t="s">
        <v>138</v>
      </c>
      <c r="F101" s="33">
        <f>F102</f>
        <v>55.2</v>
      </c>
    </row>
    <row r="102" spans="1:6" ht="37.5">
      <c r="A102" s="37" t="s">
        <v>119</v>
      </c>
      <c r="B102" s="32" t="s">
        <v>68</v>
      </c>
      <c r="C102" s="32" t="s">
        <v>13</v>
      </c>
      <c r="D102" s="32" t="s">
        <v>188</v>
      </c>
      <c r="E102" s="32" t="s">
        <v>120</v>
      </c>
      <c r="F102" s="33">
        <f>F103</f>
        <v>55.2</v>
      </c>
    </row>
    <row r="103" spans="1:6" ht="37.5">
      <c r="A103" s="37" t="s">
        <v>121</v>
      </c>
      <c r="B103" s="32" t="s">
        <v>68</v>
      </c>
      <c r="C103" s="32" t="s">
        <v>13</v>
      </c>
      <c r="D103" s="32" t="s">
        <v>188</v>
      </c>
      <c r="E103" s="32" t="s">
        <v>122</v>
      </c>
      <c r="F103" s="33">
        <f>F104</f>
        <v>55.2</v>
      </c>
    </row>
    <row r="104" spans="1:6" ht="56.25">
      <c r="A104" s="38" t="s">
        <v>189</v>
      </c>
      <c r="B104" s="32" t="s">
        <v>68</v>
      </c>
      <c r="C104" s="32" t="s">
        <v>13</v>
      </c>
      <c r="D104" s="32" t="s">
        <v>188</v>
      </c>
      <c r="E104" s="32" t="s">
        <v>190</v>
      </c>
      <c r="F104" s="33">
        <v>55.2</v>
      </c>
    </row>
    <row r="105" spans="1:6" ht="18.75">
      <c r="A105" s="1" t="s">
        <v>126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Исменцы</vt:lpstr>
      <vt:lpstr>Лист1</vt:lpstr>
      <vt:lpstr>Исменцы!Заголовки_для_печати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2024-01-09T13:19:11Z</cp:lastPrinted>
  <dcterms:modified xsi:type="dcterms:W3CDTF">2025-12-24T08:48:37Z</dcterms:modified>
</cp:coreProperties>
</file>